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<sst xmlns="http://schemas.openxmlformats.org/spreadsheetml/2006/main" count="95" uniqueCount="95">
  <si>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</si>
  <si>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</si>
  <si>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PÂTE À BRIOCHES</t>
  </si>
  <si>
    <t>Code</t>
  </si>
  <si>
    <t>GRO_CDR_B532</t>
  </si>
  <si>
    <t>Classe</t>
  </si>
  <si>
    <t>Pâtes poussées et levées (PAT.PATES.POUSSEES)</t>
  </si>
  <si>
    <t>Statut</t>
  </si>
  <si>
    <t>publie</t>
  </si>
  <si>
    <t>Verrouillée</t>
  </si>
  <si>
    <t>Non</t>
  </si>
  <si>
    <t>Source bibliographique</t>
  </si>
  <si>
    <t>La Cuisine de Référence (BPI.CDR2002)</t>
  </si>
  <si>
    <t>Provenance</t>
  </si>
  <si>
    <t>Quantité de référence</t>
  </si>
  <si>
    <t>2,44 kg</t>
  </si>
  <si>
    <t>Coût de revient H.T. (qt de référence)</t>
  </si>
  <si>
    <t>Coût unitaire H.T.</t>
  </si>
  <si>
    <t>Quantité demandée pour cet export</t>
  </si>
  <si>
    <t>Coût de revient total H.T. pour cette quantité</t>
  </si>
  <si>
    <t>Export généré le</t>
  </si>
  <si>
    <t>03/10/2026 11:22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</si>
  <si>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</si>
  <si>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</si>
  <si>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</si>
  <si>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</si>
  <si>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</si>
  <si>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</si>
  <si>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</si>
  <si>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</si>
  <si>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</si>
  <si>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</si>
  <si>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</si>
  <si>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</si>
  <si>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</si>
  <si>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</si>
  <si>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FAR-T45</t>
  </si>
  <si>
    <t>Farine de blé T45</t>
  </si>
  <si>
    <t>Farines de blé</t>
  </si>
  <si>
    <t>FAR-T55</t>
  </si>
  <si>
    <t>Farine de blé T55</t>
  </si>
  <si>
    <t>BEU-DOUX</t>
  </si>
  <si>
    <t>Beurre doux 82% MG plaquette</t>
  </si>
  <si>
    <t>Beurres et margarines</t>
  </si>
  <si>
    <t>LAIT-ENT-UHT</t>
  </si>
  <si>
    <t>Lait entier UHT 3,5% MG brique 1L</t>
  </si>
  <si>
    <t>Laits et laits en poudre</t>
  </si>
  <si>
    <t>lt</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</si>
  <si>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</si>
  <si>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</si>
  <si>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</si>
  <si>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</si>
  <si>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</si>
  <si>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</si>
  <si>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</si>
  <si>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</si>
  <si>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</si>
  <si>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</si>
  <si>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</si>
  <si>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</si>
  <si>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</si>
  <si>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2,44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</si>
  <si>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</si>
  <si>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</si>
  <si>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</si>
  <si>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</si>
  <si>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</si>
  <si>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</si>
  <si>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</si>
  <si>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Lait entier UHT 3,5% MG brique 1L</t>
  </si>
  <si>
    <t xml:space="preserve">    ↳ OEUF (P)</t>
  </si>
  <si>
    <t>Conversions oeufs et ovoproduits</t>
  </si>
  <si>
    <t xml:space="preserve">        ↳ OEUF (ml)</t>
  </si>
  <si>
    <t xml:space="preserve">            ↳ OEUF A3 (PRIX)</t>
  </si>
  <si>
    <t xml:space="preserve">    ↳ Beurre doux 82% MG plaquette</t>
  </si>
  <si>
    <t xml:space="preserve">    ↳ Farine de blé T55</t>
  </si>
  <si>
    <t>Recette</t>
  </si>
  <si>
    <t>#</t>
  </si>
  <si>
    <t>Verbe</t>
  </si>
  <si>
    <t>Étape</t>
  </si>
  <si>
    <t>Précision technique</t>
  </si>
  <si>
    <t>Durée</t>
  </si>
  <si>
    <t>Mise en place — Peser et mesurer toutes les denrées, vérifier leur fraîcheur.</t>
  </si>
  <si>
    <t>Fiche technique — PÂTE À BRIOCHES</t>
  </si>
  <si>
    <t>PÂTE À BRIOCHES  GRO_CDR_B532</t>
  </si>
  <si>
    <t>1.</t>
  </si>
  <si>
    <t>2.</t>
  </si>
  <si>
    <t xml:space="preserve">    Lait entier UHT 3,5% MG brique 1L</t>
  </si>
  <si>
    <t xml:space="preserve">    OEUF (P) (conv.)</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</si>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</sst>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7.7095</v>
      </c>
    </row>
    <row r="12">
      <c r="A12" t="s" s="3">
        <v>17</v>
      </c>
      <c r="B12" s="4">
        <v>3.159631147541</v>
      </c>
    </row>
    <row r="13">
      <c r="A13"/>
      <c r="B13"/>
    </row>
    <row r="14">
      <c r="A14" t="s" s="5">
        <v>18</v>
      </c>
      <c r="B14" t="s" s="5">
        <v>15</v>
      </c>
    </row>
    <row r="15">
      <c r="A15" t="s" s="5">
        <v>19</v>
      </c>
      <c r="B15" s="6">
        <v>7.7095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2.44</v>
      </c>
      <c r="C3" t="s" s="10">
        <v>25</v>
      </c>
      <c r="D3"/>
      <c r="E3"/>
      <c r="F3"/>
    </row>
    <row r="4">
      <c r="A4" t="s">
        <v>26</v>
      </c>
      <c r="B4" s="11">
        <f>$B$2*B3</f>
        <v>2.44</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14</v>
      </c>
      <c r="E7" s="11">
        <f>D7*$B$2</f>
        <v>14</v>
      </c>
      <c r="F7" t="s">
        <v>35</v>
      </c>
      <c r="G7" s="4">
        <f>E7*0.27</f>
        <v>3.78</v>
      </c>
    </row>
    <row r="8">
      <c r="A8" t="s">
        <v>36</v>
      </c>
      <c r="B8" t="s">
        <v>37</v>
      </c>
      <c r="C8" t="s">
        <v>38</v>
      </c>
      <c r="D8" s="9">
        <v>1</v>
      </c>
      <c r="E8" s="11">
        <f>D8*$B$2</f>
        <v>1</v>
      </c>
      <c r="F8" t="s">
        <v>25</v>
      </c>
      <c r="G8" s="4">
        <f>E8*0.72</f>
        <v>0.72</v>
      </c>
    </row>
    <row r="9">
      <c r="A9" t="s">
        <v>39</v>
      </c>
      <c r="B9" t="s">
        <v>40</v>
      </c>
      <c r="C9" t="s">
        <v>38</v>
      </c>
      <c r="D9" s="9">
        <v>0.1</v>
      </c>
      <c r="E9" s="11">
        <f>D9*$B$2</f>
        <v>0.1</v>
      </c>
      <c r="F9" t="s">
        <v>25</v>
      </c>
      <c r="G9" s="4">
        <f>E9*0.56</f>
        <v>0.056</v>
      </c>
    </row>
    <row r="10">
      <c r="A10" t="s">
        <v>41</v>
      </c>
      <c r="B10" t="s">
        <v>42</v>
      </c>
      <c r="C10" t="s">
        <v>43</v>
      </c>
      <c r="D10" s="9">
        <v>0.55</v>
      </c>
      <c r="E10" s="11">
        <f>D10*$B$2</f>
        <v>0.55</v>
      </c>
      <c r="F10" t="s">
        <v>25</v>
      </c>
      <c r="G10" s="4">
        <f>E10*5.2</f>
        <v>2.86</v>
      </c>
    </row>
    <row r="11">
      <c r="A11" t="s">
        <v>44</v>
      </c>
      <c r="B11" t="s">
        <v>45</v>
      </c>
      <c r="C11" t="s">
        <v>46</v>
      </c>
      <c r="D11" s="9">
        <v>0.12</v>
      </c>
      <c r="E11" s="11">
        <f>D11*$B$2</f>
        <v>0.12</v>
      </c>
      <c r="F11" t="s">
        <v>47</v>
      </c>
      <c r="G11" s="4">
        <f>E11*1.05</f>
        <v>0.126</v>
      </c>
    </row>
    <row r="12">
      <c r="A12" t="s">
        <v>48</v>
      </c>
      <c r="B12" t="s">
        <v>49</v>
      </c>
      <c r="C12" t="s">
        <v>50</v>
      </c>
      <c r="D12" s="9">
        <v>0.045</v>
      </c>
      <c r="E12" s="11">
        <f>D12*$B$2</f>
        <v>0.045</v>
      </c>
      <c r="F12" t="s">
        <v>25</v>
      </c>
      <c r="G12" s="4">
        <f>E12*2.2</f>
        <v>0.099</v>
      </c>
    </row>
    <row r="13">
      <c r="A13" t="s">
        <v>51</v>
      </c>
      <c r="B13" t="s">
        <v>52</v>
      </c>
      <c r="C13" t="s">
        <v>53</v>
      </c>
      <c r="D13" s="9">
        <v>0.02</v>
      </c>
      <c r="E13" s="11">
        <f>D13*$B$2</f>
        <v>0.02</v>
      </c>
      <c r="F13" t="s">
        <v>25</v>
      </c>
      <c r="G13" s="4">
        <f>E13*0.35</f>
        <v>0.007</v>
      </c>
    </row>
    <row r="14">
      <c r="A14" t="s">
        <v>54</v>
      </c>
      <c r="B14" t="s">
        <v>55</v>
      </c>
      <c r="C14" t="s">
        <v>56</v>
      </c>
      <c r="D14" s="9">
        <v>0.075</v>
      </c>
      <c r="E14" s="11">
        <f>D14*$B$2</f>
        <v>0.075</v>
      </c>
      <c r="F14" t="s">
        <v>25</v>
      </c>
      <c r="G14" s="4">
        <f>E14*0.82</f>
        <v>0.0615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2.44</v>
      </c>
      <c r="E2" t="s">
        <v>25</v>
      </c>
      <c r="F2" t="s">
        <v>63</v>
      </c>
    </row>
    <row r="3">
      <c r="A3">
        <v>1</v>
      </c>
      <c r="B3" t="s">
        <v>64</v>
      </c>
      <c r="C3" t="s">
        <v>65</v>
      </c>
      <c r="D3" s="11">
        <v>1</v>
      </c>
      <c r="E3" t="s">
        <v>25</v>
      </c>
      <c r="F3" t="s">
        <v>38</v>
      </c>
    </row>
    <row r="4">
      <c r="A4">
        <v>1</v>
      </c>
      <c r="B4" t="s">
        <v>66</v>
      </c>
      <c r="C4" t="s">
        <v>65</v>
      </c>
      <c r="D4" s="11">
        <v>0.02</v>
      </c>
      <c r="E4" t="s">
        <v>25</v>
      </c>
      <c r="F4" t="s">
        <v>53</v>
      </c>
    </row>
    <row r="5">
      <c r="A5">
        <v>1</v>
      </c>
      <c r="B5" t="s">
        <v>67</v>
      </c>
      <c r="C5" t="s">
        <v>65</v>
      </c>
      <c r="D5" s="11">
        <v>0.075</v>
      </c>
      <c r="E5" t="s">
        <v>25</v>
      </c>
      <c r="F5" t="s">
        <v>56</v>
      </c>
    </row>
    <row r="6">
      <c r="A6">
        <v>1</v>
      </c>
      <c r="B6" t="s">
        <v>68</v>
      </c>
      <c r="C6" t="s">
        <v>65</v>
      </c>
      <c r="D6" s="11">
        <v>0.045</v>
      </c>
      <c r="E6" t="s">
        <v>25</v>
      </c>
      <c r="F6" t="s">
        <v>50</v>
      </c>
    </row>
    <row r="7">
      <c r="A7">
        <v>1</v>
      </c>
      <c r="B7" t="s">
        <v>69</v>
      </c>
      <c r="C7" t="s">
        <v>65</v>
      </c>
      <c r="D7" s="11">
        <v>0.1</v>
      </c>
      <c r="E7" t="s">
        <v>47</v>
      </c>
      <c r="F7" t="s">
        <v>46</v>
      </c>
    </row>
    <row r="8">
      <c r="A8">
        <v>1</v>
      </c>
      <c r="B8" t="s">
        <v>70</v>
      </c>
      <c r="C8" t="s">
        <v>62</v>
      </c>
      <c r="D8" s="11">
        <v>13</v>
      </c>
      <c r="E8" t="s">
        <v>35</v>
      </c>
      <c r="F8" t="s">
        <v>71</v>
      </c>
    </row>
    <row r="9">
      <c r="A9">
        <v>2</v>
      </c>
      <c r="B9" t="s">
        <v>72</v>
      </c>
      <c r="C9" t="s">
        <v>62</v>
      </c>
      <c r="D9" s="11">
        <v>0.715</v>
      </c>
      <c r="E9" t="s">
        <v>47</v>
      </c>
      <c r="F9" t="s">
        <v>71</v>
      </c>
    </row>
    <row r="10">
      <c r="A10">
        <v>3</v>
      </c>
      <c r="B10" t="s">
        <v>73</v>
      </c>
      <c r="C10" t="s">
        <v>65</v>
      </c>
      <c r="D10" s="11">
        <v>13</v>
      </c>
      <c r="E10" t="s">
        <v>35</v>
      </c>
      <c r="F10" t="s">
        <v>34</v>
      </c>
    </row>
    <row r="11">
      <c r="A11">
        <v>1</v>
      </c>
      <c r="B11" t="s">
        <v>74</v>
      </c>
      <c r="C11" t="s">
        <v>65</v>
      </c>
      <c r="D11" s="11">
        <v>0.55</v>
      </c>
      <c r="E11" t="s">
        <v>25</v>
      </c>
      <c r="F11" t="s">
        <v>43</v>
      </c>
    </row>
    <row r="12">
      <c r="A12">
        <v>1</v>
      </c>
      <c r="B12" t="s">
        <v>75</v>
      </c>
      <c r="C12" t="s">
        <v>65</v>
      </c>
      <c r="D12" s="11">
        <v>0.1</v>
      </c>
      <c r="E12" t="s">
        <v>25</v>
      </c>
      <c r="F12" t="s">
        <v>38</v>
      </c>
    </row>
    <row r="13">
      <c r="A13">
        <v>1</v>
      </c>
      <c r="B13" t="s">
        <v>70</v>
      </c>
      <c r="C13" t="s">
        <v>62</v>
      </c>
      <c r="D13" s="11">
        <v>1</v>
      </c>
      <c r="E13" t="s">
        <v>35</v>
      </c>
      <c r="F13" t="s">
        <v>71</v>
      </c>
    </row>
    <row r="14">
      <c r="A14">
        <v>2</v>
      </c>
      <c r="B14" t="s">
        <v>72</v>
      </c>
      <c r="C14" t="s">
        <v>62</v>
      </c>
      <c r="D14" s="11">
        <v>0.055</v>
      </c>
      <c r="E14" t="s">
        <v>47</v>
      </c>
      <c r="F14" t="s">
        <v>71</v>
      </c>
    </row>
    <row r="15">
      <c r="A15">
        <v>3</v>
      </c>
      <c r="B15" t="s">
        <v>73</v>
      </c>
      <c r="C15" t="s">
        <v>65</v>
      </c>
      <c r="D15" s="11">
        <v>1</v>
      </c>
      <c r="E15" t="s">
        <v>35</v>
      </c>
      <c r="F15" t="s">
        <v>34</v>
      </c>
    </row>
    <row r="16">
      <c r="A16">
        <v>1</v>
      </c>
      <c r="B16" t="s">
        <v>69</v>
      </c>
      <c r="C16" t="s">
        <v>65</v>
      </c>
      <c r="D16" s="11">
        <v>0.02</v>
      </c>
      <c r="E16" t="s">
        <v>47</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s" s="14">
        <v>82</v>
      </c>
      <c r="E2" t="s" s="14"/>
      <c r="F2"/>
    </row>
    <row r="3">
      <c r="A3" t="s">
        <v>2</v>
      </c>
      <c r="B3">
        <v>2</v>
      </c>
      <c r="C3"/>
      <c r="D3" t="inlineStr" s="14">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E3" t="s" s="14"/>
      <c r="F3"/>
    </row>
    <row r="4">
      <c r="A4" t="s">
        <v>2</v>
      </c>
      <c r="B4">
        <v>3</v>
      </c>
      <c r="C4"/>
      <c r="D4" t="inlineStr" s="14">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E4" t="s" s="14"/>
      <c r="F4"/>
    </row>
    <row r="5">
      <c r="A5" t="s">
        <v>2</v>
      </c>
      <c r="B5">
        <v>4</v>
      </c>
      <c r="C5"/>
      <c r="D5" t="inlineStr" s="14">
        <is>
          <t>Soufflage — Soulever la pâte, la laisser retomber en l'étirant et en l'écartant, la tourner d'un quart de tour et recommencer, jusqu'à ce qu'elle ne colle plus au marbre ni aux mains.</t>
        </is>
      </c>
      <c r="E5" t="s" s="14"/>
      <c r="F5"/>
    </row>
    <row r="6">
      <c r="A6" t="s">
        <v>2</v>
      </c>
      <c r="B6">
        <v>5</v>
      </c>
      <c r="C6"/>
      <c r="D6" t="inlineStr" s="14">
        <is>
          <t>Beurre — Assouplir le beurre au rouleau, le mêler à un peu de pâte, puis incorporer vite ce mélange au reste en coupant et en passant en tête, sans laisser fondre le beurre aux mains ; lisser par un léger soufflage.</t>
        </is>
      </c>
      <c r="E6" t="s" s="14"/>
      <c r="F6"/>
    </row>
    <row r="7">
      <c r="A7" t="s">
        <v>2</v>
      </c>
      <c r="B7">
        <v>6</v>
      </c>
      <c r="C7"/>
      <c r="D7" t="inlineStr" s="14">
        <is>
          <t>Première pousse — Fleurer le marbre, bouler la pâte, la mettre dans une grande calotte farinée et la couvrir d'un film ou d'un linge humide. La laisser pousser à 20-30 °C maximum, à l'abri des courants d'air, jusqu'à ce qu'elle double de volume.</t>
        </is>
      </c>
      <c r="E7" t="s" s="14"/>
      <c r="F7"/>
    </row>
    <row r="8">
      <c r="A8" t="s">
        <v>2</v>
      </c>
      <c r="B8">
        <v>7</v>
      </c>
      <c r="C8"/>
      <c r="D8" t="inlineStr" s="14">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E8" t="s" s="14"/>
      <c r="F8"/>
    </row>
    <row r="9">
      <c r="A9" t="s">
        <v>2</v>
      </c>
      <c r="B9">
        <v>8</v>
      </c>
      <c r="C9"/>
      <c r="D9" t="inlineStr" s="14">
        <is>
          <t>Avant emploi — Chasser le gaz formé au froid en appuyant simplement la pâte, mains à plat légèrement farinées, sans la retravailler ni lui redonner de corps. Dorer les pièces façonnées à l'œuf battu, détendu d'un peu de lait si on veut.</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83</v>
      </c>
      <c r="B1"/>
      <c r="C1"/>
      <c r="D1"/>
    </row>
    <row r="2">
      <c r="A2" t="str" s="15">
        <f>"GRO_CDR_B532 · PAT.PATES.POUSSEES · référence : "&amp;Besoins!B3&amp;" "&amp;Besoins!C3&amp;" · multiplicateur réglable sur la feuille ""Besoins"""</f>
        <v>GRO_CDR_B532 · PAT.PATES.POUSSEES · référence : 2,44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v>
      </c>
      <c r="C6"/>
      <c r="D6"/>
    </row>
    <row r="7">
      <c r="A7"/>
      <c r="B7" t="str">
        <f>Besoins!B8</f>
        <v>Farine de blé T45</v>
      </c>
      <c r="C7" s="11">
        <f>Besoins!E8</f>
        <v>1</v>
      </c>
      <c r="D7" t="str">
        <f>Besoins!F8</f>
        <v>kg</v>
      </c>
    </row>
    <row r="8">
      <c r="A8"/>
      <c r="B8" t="str">
        <f>Besoins!B13</f>
        <v>Sel fin de cuisine</v>
      </c>
      <c r="C8" s="11">
        <f>Besoins!E13</f>
        <v>0.02</v>
      </c>
      <c r="D8" t="str">
        <f>Besoins!F13</f>
        <v>kg</v>
      </c>
    </row>
    <row r="9">
      <c r="A9"/>
      <c r="B9" t="str">
        <f>Besoins!B14</f>
        <v>Sucre blanc cristal sac 25 kg</v>
      </c>
      <c r="C9" s="11">
        <f>Besoins!E14</f>
        <v>0.075</v>
      </c>
      <c r="D9" t="str">
        <f>Besoins!F14</f>
        <v>kg</v>
      </c>
    </row>
    <row r="10">
      <c r="A10"/>
      <c r="B10" t="str">
        <f>Besoins!B12</f>
        <v>Levure fraîche de boulanger</v>
      </c>
      <c r="C10" s="11">
        <f>Besoins!E12</f>
        <v>0.045</v>
      </c>
      <c r="D10" t="str">
        <f>Besoins!F12</f>
        <v>kg</v>
      </c>
    </row>
    <row r="11">
      <c r="A11"/>
      <c r="B11" t="s">
        <v>87</v>
      </c>
      <c r="C11" s="11">
        <f>'Besoins'!$B$2*0.1</f>
        <v>0.1</v>
      </c>
      <c r="D11" t="s">
        <v>47</v>
      </c>
    </row>
    <row r="12">
      <c r="A12"/>
      <c r="B12" t="s">
        <v>88</v>
      </c>
      <c r="C12" s="11">
        <f>'Besoins'!$B$2*13</f>
        <v>13</v>
      </c>
      <c r="D12" t="s">
        <v>35</v>
      </c>
    </row>
    <row r="13">
      <c r="A13" t="s" s="17">
        <v>89</v>
      </c>
      <c r="B13" t="str" s="14">
        <f>Procedure!D4</f>
        <v>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v>
      </c>
      <c r="C13"/>
      <c r="D13"/>
    </row>
    <row r="14">
      <c r="A14" t="s" s="17">
        <v>90</v>
      </c>
      <c r="B14" t="str" s="14">
        <f>Procedure!D5</f>
        <v>Soufflage — Soulever la pâte, la laisser retomber en l'étirant et en l'écartant, la tourner d'un quart de tour et recommencer, jusqu'à ce qu'elle ne colle plus au marbre ni aux mains.</v>
      </c>
      <c r="C14"/>
      <c r="D14"/>
    </row>
    <row r="15">
      <c r="A15" t="s" s="17">
        <v>91</v>
      </c>
      <c r="B15" t="str" s="14">
        <f>Procedure!D6</f>
        <v>Beurre — Assouplir le beurre au rouleau, le mêler à un peu de pâte, puis incorporer vite ce mélange au reste en coupant et en passant en tête, sans laisser fondre le beurre aux mains ; lisser par un léger soufflage.</v>
      </c>
      <c r="C15"/>
      <c r="D15"/>
    </row>
    <row r="16">
      <c r="A16"/>
      <c r="B16" t="str">
        <f>Besoins!B10</f>
        <v>Beurre doux 82% MG plaquette</v>
      </c>
      <c r="C16" s="11">
        <f>Besoins!E10</f>
        <v>0.55</v>
      </c>
      <c r="D16" t="str">
        <f>Besoins!F10</f>
        <v>kg</v>
      </c>
    </row>
    <row r="17">
      <c r="A17" t="s" s="17">
        <v>92</v>
      </c>
      <c r="B17" t="str" s="14">
        <f>Procedure!D7</f>
        <v>Première pousse — Fleurer le marbre, bouler la pâte, la mettre dans une grande calotte farinée et la couvrir d'un film ou d'un linge humide. La laisser pousser à 20-30 °C maximum, à l'abri des courants d'air, jusqu'à ce qu'elle double de volume.</v>
      </c>
      <c r="C17"/>
      <c r="D17"/>
    </row>
    <row r="18">
      <c r="A18"/>
      <c r="B18" t="str">
        <f>Besoins!B9</f>
        <v>Farine de blé T55</v>
      </c>
      <c r="C18" s="11">
        <f>Besoins!E9</f>
        <v>0.1</v>
      </c>
      <c r="D18" t="str">
        <f>Besoins!F9</f>
        <v>kg</v>
      </c>
    </row>
    <row r="19">
      <c r="A19" t="s" s="17">
        <v>93</v>
      </c>
      <c r="B19" t="str" s="14">
        <f>Procedure!D8</f>
        <v>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v>
      </c>
      <c r="C19"/>
      <c r="D19"/>
    </row>
    <row r="20">
      <c r="A20" t="s" s="17">
        <v>94</v>
      </c>
      <c r="B20" t="str" s="14">
        <f>Procedure!D9</f>
        <v>Avant emploi — Chasser le gaz formé au froid en appuyant simplement la pâte, mains à plat légèrement farinées, sans la retravailler ni lui redonner de corps. Dorer les pièces façonnées à l'œuf battu, détendu d'un peu de lait si on veut.</v>
      </c>
      <c r="C20"/>
      <c r="D20"/>
    </row>
    <row r="21">
      <c r="A21"/>
      <c r="B21" t="s">
        <v>88</v>
      </c>
      <c r="C21" s="11">
        <f>'Besoins'!$B$2*1</f>
        <v>1</v>
      </c>
      <c r="D21" t="s">
        <v>35</v>
      </c>
    </row>
    <row r="22">
      <c r="A22"/>
      <c r="B22" t="s">
        <v>87</v>
      </c>
      <c r="C22" s="11">
        <f>'Besoins'!$B$2*0.02</f>
        <v>0.02</v>
      </c>
      <c r="D22" t="s">
        <v>47</v>
      </c>
    </row>
    <row r="23">
      <c r="A23"/>
      <c r="B23"/>
      <c r="C23"/>
      <c r="D23"/>
    </row>
    <row r="24">
      <c r="A24" t="s" s="18">
        <v>22</v>
      </c>
      <c r="B24"/>
      <c r="C24"/>
      <c r="D24"/>
    </row>
  </sheetData>
  <sheetProtection sheet="1" formatRows="0" formatColumns="0"/>
  <mergeCells count="12">
    <mergeCell ref="A1:D1"/>
    <mergeCell ref="A2:D2"/>
    <mergeCell ref="A4:D4"/>
    <mergeCell ref="B5:D5"/>
    <mergeCell ref="B6:D6"/>
    <mergeCell ref="B13:D13"/>
    <mergeCell ref="B14:D14"/>
    <mergeCell ref="B15:D15"/>
    <mergeCell ref="B17:D17"/>
    <mergeCell ref="B19:D19"/>
    <mergeCell ref="B20:D20"/>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2026-10-03T09:22:51Z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2026-10-03T09:22:51Z</dcterms:modified>
  <cp:revision>1</cp:revision>
</cp:coreProperties>
</file>