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<sst xmlns="http://schemas.openxmlformats.org/spreadsheetml/2006/main" count="105" uniqueCount="105">
  <si>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</si>
  <si>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</si>
  <si>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NOUGAT GLACÉ AU MIEL</t>
  </si>
  <si>
    <t>Code</t>
  </si>
  <si>
    <t>GRO_CDC_266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</si>
  <si>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</si>
  <si>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</si>
  <si>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</si>
  <si>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</si>
  <si>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</si>
  <si>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</si>
  <si>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</si>
  <si>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</si>
  <si>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</si>
  <si>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</si>
  <si>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</si>
  <si>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</si>
  <si>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</si>
  <si>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</si>
  <si>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</si>
  <si>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</si>
  <si>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</si>
  <si>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</si>
  <si>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</si>
  <si>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</si>
  <si>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</si>
  <si>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</si>
  <si>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</si>
  <si>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</si>
  <si>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</si>
  <si>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</si>
  <si>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00000016</t>
  </si>
  <si>
    <t>CONFIT BIGARREAUX</t>
  </si>
  <si>
    <t>FRUIT FRAIS</t>
  </si>
  <si>
    <t>kg</t>
  </si>
  <si>
    <t>EAU</t>
  </si>
  <si>
    <t>Eau (robinet - moy. France 2026)</t>
  </si>
  <si>
    <t>Matières premières</t>
  </si>
  <si>
    <t>lt</t>
  </si>
  <si>
    <t>ALC-CURACAO</t>
  </si>
  <si>
    <t>Curaçao</t>
  </si>
  <si>
    <t>Spiritueux et liqueurs cuisine</t>
  </si>
  <si>
    <t>EXTRAIT-VANILLE</t>
  </si>
  <si>
    <t>Extrait de vanille alcoolisé</t>
  </si>
  <si>
    <t>ECORCE-ORA-CONF</t>
  </si>
  <si>
    <t>Écorces d'orange confites</t>
  </si>
  <si>
    <t>Épicerie</t>
  </si>
  <si>
    <t>FRUIT-CONF-MIX</t>
  </si>
  <si>
    <t>Mélange fruits confits (cake)</t>
  </si>
  <si>
    <t>Fruits séchés et confits</t>
  </si>
  <si>
    <t>RAISIN-SEC-BL</t>
  </si>
  <si>
    <t>Raisins secs blonds sultanines</t>
  </si>
  <si>
    <t>AMANDE-HAC</t>
  </si>
  <si>
    <t>Amandes hachées</t>
  </si>
  <si>
    <t>Oléagineux et noix</t>
  </si>
  <si>
    <t>CRE-LIQUIDE-35</t>
  </si>
  <si>
    <t>Crème liquide entière 35% MG UHT</t>
  </si>
  <si>
    <t>Crèmes fraîches et laitières</t>
  </si>
  <si>
    <t>OVO-BLANC-LIQ</t>
  </si>
  <si>
    <t>Blanc d'oeuf liquide pasteurisé</t>
  </si>
  <si>
    <t>Ovoproduits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</si>
  <si>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</si>
  <si>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</si>
  <si>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</si>
  <si>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</si>
  <si>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</si>
  <si>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</si>
  <si>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</si>
  <si>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</si>
  <si>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</si>
  <si>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</si>
  <si>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</si>
  <si>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</si>
  <si>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</si>
  <si>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</si>
  <si>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Raisins secs blonds sultanines</t>
  </si>
  <si>
    <t>matiere</t>
  </si>
  <si>
    <t xml:space="preserve">    ↳ Mélange fruits confits (cake)</t>
  </si>
  <si>
    <t xml:space="preserve">    ↳ CONFIT BIGARREAUX</t>
  </si>
  <si>
    <t xml:space="preserve">    ↳ Écorces d'orange confites</t>
  </si>
  <si>
    <t xml:space="preserve">    ↳ Amandes hachées</t>
  </si>
  <si>
    <t xml:space="preserve">    ↳ Curaçao</t>
  </si>
  <si>
    <t xml:space="preserve">    ↳ Blanc d'oeuf liquide pasteurisé</t>
  </si>
  <si>
    <t xml:space="preserve">    ↳ Sucre blanc cristal sac 25 kg</t>
  </si>
  <si>
    <t xml:space="preserve">    ↳ Sirop de glucose</t>
  </si>
  <si>
    <t xml:space="preserve">    ↳ Miel toutes fleurs vrac</t>
  </si>
  <si>
    <t xml:space="preserve">    ↳ Eau (robinet - moy. France 2026)</t>
  </si>
  <si>
    <t xml:space="preserve">    ↳ Crème liquide entière 35% MG UHT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</si>
  <si>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</si>
  <si>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</si>
  <si>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</si>
  <si>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</si>
  <si>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</si>
  <si>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</si>
  <si>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</si>
  <si>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Dresser et servir — Détailler 35 portions par bac ; servir avec une sauce ou un coulis. Suggestion : nougatine concassée à la place des amandes.</t>
  </si>
  <si>
    <t>Fiche technique — NOUGAT GLACÉ AU MIEL</t>
  </si>
  <si>
    <t>NOUGAT GLACÉ AU MIEL  GRO_CDC_266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</si>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</sst>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37.18078</v>
      </c>
    </row>
    <row r="12">
      <c r="A12" t="s" s="3">
        <v>16</v>
      </c>
      <c r="B12" s="4">
        <v>0.3718078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37.18078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E7*5.2553</f>
        <v>1.05106</v>
      </c>
    </row>
    <row r="8">
      <c r="A8" t="s">
        <v>35</v>
      </c>
      <c r="B8" t="s">
        <v>36</v>
      </c>
      <c r="C8" t="s">
        <v>37</v>
      </c>
      <c r="D8" s="9">
        <v>0.4</v>
      </c>
      <c r="E8" s="11">
        <f>D8*$B$2</f>
        <v>0.4</v>
      </c>
      <c r="F8" t="s">
        <v>38</v>
      </c>
      <c r="G8" s="4">
        <f>E8*0.0043</f>
        <v>0.00172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38</v>
      </c>
      <c r="G9" s="4">
        <f>E9*16</f>
        <v>3.2</v>
      </c>
    </row>
    <row r="10">
      <c r="A10" t="s">
        <v>42</v>
      </c>
      <c r="B10" t="s">
        <v>43</v>
      </c>
      <c r="C10" t="s">
        <v>41</v>
      </c>
      <c r="D10" s="9">
        <v>0.02</v>
      </c>
      <c r="E10" s="11">
        <f>D10*$B$2</f>
        <v>0.02</v>
      </c>
      <c r="F10" t="s">
        <v>38</v>
      </c>
      <c r="G10" s="4">
        <f>E10*32</f>
        <v>0.64</v>
      </c>
    </row>
    <row r="11">
      <c r="A11" t="s">
        <v>44</v>
      </c>
      <c r="B11" t="s">
        <v>45</v>
      </c>
      <c r="C11" t="s">
        <v>46</v>
      </c>
      <c r="D11" s="9">
        <v>0.2</v>
      </c>
      <c r="E11" s="11">
        <f>D11*$B$2</f>
        <v>0.2</v>
      </c>
      <c r="F11" t="s">
        <v>34</v>
      </c>
      <c r="G11" s="4">
        <f>E11*13</f>
        <v>2.6</v>
      </c>
    </row>
    <row r="12">
      <c r="A12" t="s">
        <v>47</v>
      </c>
      <c r="B12" t="s">
        <v>48</v>
      </c>
      <c r="C12" t="s">
        <v>49</v>
      </c>
      <c r="D12" s="9">
        <v>0.3</v>
      </c>
      <c r="E12" s="11">
        <f>D12*$B$2</f>
        <v>0.3</v>
      </c>
      <c r="F12" t="s">
        <v>34</v>
      </c>
      <c r="G12" s="4">
        <f>E12*7.5</f>
        <v>2.25</v>
      </c>
    </row>
    <row r="13">
      <c r="A13" t="s">
        <v>50</v>
      </c>
      <c r="B13" t="s">
        <v>51</v>
      </c>
      <c r="C13" t="s">
        <v>49</v>
      </c>
      <c r="D13" s="9">
        <v>0.5</v>
      </c>
      <c r="E13" s="11">
        <f>D13*$B$2</f>
        <v>0.5</v>
      </c>
      <c r="F13" t="s">
        <v>34</v>
      </c>
      <c r="G13" s="4">
        <f>E13*3.8</f>
        <v>1.9</v>
      </c>
    </row>
    <row r="14">
      <c r="A14" t="s">
        <v>52</v>
      </c>
      <c r="B14" t="s">
        <v>53</v>
      </c>
      <c r="C14" t="s">
        <v>54</v>
      </c>
      <c r="D14" s="9">
        <v>0.5</v>
      </c>
      <c r="E14" s="11">
        <f>D14*$B$2</f>
        <v>0.5</v>
      </c>
      <c r="F14" t="s">
        <v>34</v>
      </c>
      <c r="G14" s="4">
        <f>E14*10.5</f>
        <v>5.25</v>
      </c>
    </row>
    <row r="15">
      <c r="A15" t="s">
        <v>55</v>
      </c>
      <c r="B15" t="s">
        <v>56</v>
      </c>
      <c r="C15" t="s">
        <v>57</v>
      </c>
      <c r="D15" s="9">
        <v>4</v>
      </c>
      <c r="E15" s="11">
        <f>D15*$B$2</f>
        <v>4</v>
      </c>
      <c r="F15" t="s">
        <v>38</v>
      </c>
      <c r="G15" s="4">
        <f>E15*2.85</f>
        <v>11.4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34</v>
      </c>
      <c r="G16" s="4">
        <f>E16*3.2</f>
        <v>3.2</v>
      </c>
    </row>
    <row r="17">
      <c r="A17" t="s">
        <v>61</v>
      </c>
      <c r="B17" t="s">
        <v>62</v>
      </c>
      <c r="C17" t="s">
        <v>63</v>
      </c>
      <c r="D17" s="9">
        <v>0.8</v>
      </c>
      <c r="E17" s="11">
        <f>D17*$B$2</f>
        <v>0.8</v>
      </c>
      <c r="F17" t="s">
        <v>34</v>
      </c>
      <c r="G17" s="4">
        <f>E17*5.8</f>
        <v>4.64</v>
      </c>
    </row>
    <row r="18">
      <c r="A18" t="s">
        <v>64</v>
      </c>
      <c r="B18" t="s">
        <v>65</v>
      </c>
      <c r="C18" t="s">
        <v>63</v>
      </c>
      <c r="D18" s="9">
        <v>0.4</v>
      </c>
      <c r="E18" s="11">
        <f>D18*$B$2</f>
        <v>0.4</v>
      </c>
      <c r="F18" t="s">
        <v>34</v>
      </c>
      <c r="G18" s="4">
        <f>E18*1.8</f>
        <v>0.72</v>
      </c>
    </row>
    <row r="19">
      <c r="A19" t="s">
        <v>66</v>
      </c>
      <c r="B19" t="s">
        <v>67</v>
      </c>
      <c r="C19" t="s">
        <v>63</v>
      </c>
      <c r="D19" s="9">
        <v>0.4</v>
      </c>
      <c r="E19" s="11">
        <f>D19*$B$2</f>
        <v>0.4</v>
      </c>
      <c r="F19" t="s">
        <v>34</v>
      </c>
      <c r="G19" s="4">
        <f>E19*0.82</f>
        <v>0.328</v>
      </c>
    </row>
    <row r="20">
      <c r="A20"/>
      <c r="B20"/>
      <c r="C20"/>
      <c r="D20"/>
      <c r="E20"/>
      <c r="F20" t="s" s="3">
        <v>68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100</v>
      </c>
      <c r="E2" t="s">
        <v>24</v>
      </c>
      <c r="F2" t="s">
        <v>74</v>
      </c>
    </row>
    <row r="3">
      <c r="A3">
        <v>1</v>
      </c>
      <c r="B3" t="s">
        <v>75</v>
      </c>
      <c r="C3" t="s">
        <v>76</v>
      </c>
      <c r="D3" s="11">
        <v>0.5</v>
      </c>
      <c r="E3" t="s">
        <v>34</v>
      </c>
      <c r="F3" t="s">
        <v>49</v>
      </c>
    </row>
    <row r="4">
      <c r="A4">
        <v>1</v>
      </c>
      <c r="B4" t="s">
        <v>77</v>
      </c>
      <c r="C4" t="s">
        <v>76</v>
      </c>
      <c r="D4" s="11">
        <v>0.3</v>
      </c>
      <c r="E4" t="s">
        <v>34</v>
      </c>
      <c r="F4" t="s">
        <v>49</v>
      </c>
    </row>
    <row r="5">
      <c r="A5">
        <v>1</v>
      </c>
      <c r="B5" t="s">
        <v>78</v>
      </c>
      <c r="C5" t="s">
        <v>76</v>
      </c>
      <c r="D5" s="11">
        <v>0.2</v>
      </c>
      <c r="E5" t="s">
        <v>34</v>
      </c>
      <c r="F5" t="s">
        <v>33</v>
      </c>
    </row>
    <row r="6">
      <c r="A6">
        <v>1</v>
      </c>
      <c r="B6" t="s">
        <v>79</v>
      </c>
      <c r="C6" t="s">
        <v>76</v>
      </c>
      <c r="D6" s="11">
        <v>0.2</v>
      </c>
      <c r="E6" t="s">
        <v>34</v>
      </c>
      <c r="F6" t="s">
        <v>46</v>
      </c>
    </row>
    <row r="7">
      <c r="A7">
        <v>1</v>
      </c>
      <c r="B7" t="s">
        <v>80</v>
      </c>
      <c r="C7" t="s">
        <v>76</v>
      </c>
      <c r="D7" s="11">
        <v>0.5</v>
      </c>
      <c r="E7" t="s">
        <v>34</v>
      </c>
      <c r="F7" t="s">
        <v>54</v>
      </c>
    </row>
    <row r="8">
      <c r="A8">
        <v>1</v>
      </c>
      <c r="B8" t="s">
        <v>81</v>
      </c>
      <c r="C8" t="s">
        <v>76</v>
      </c>
      <c r="D8" s="11">
        <v>0.2</v>
      </c>
      <c r="E8" t="s">
        <v>38</v>
      </c>
      <c r="F8" t="s">
        <v>41</v>
      </c>
    </row>
    <row r="9">
      <c r="A9">
        <v>1</v>
      </c>
      <c r="B9" t="s">
        <v>82</v>
      </c>
      <c r="C9" t="s">
        <v>76</v>
      </c>
      <c r="D9" s="11">
        <v>1</v>
      </c>
      <c r="E9" t="s">
        <v>34</v>
      </c>
      <c r="F9" t="s">
        <v>60</v>
      </c>
    </row>
    <row r="10">
      <c r="A10">
        <v>1</v>
      </c>
      <c r="B10" t="s">
        <v>83</v>
      </c>
      <c r="C10" t="s">
        <v>76</v>
      </c>
      <c r="D10" s="11">
        <v>0.4</v>
      </c>
      <c r="E10" t="s">
        <v>34</v>
      </c>
      <c r="F10" t="s">
        <v>63</v>
      </c>
    </row>
    <row r="11">
      <c r="A11">
        <v>1</v>
      </c>
      <c r="B11" t="s">
        <v>84</v>
      </c>
      <c r="C11" t="s">
        <v>76</v>
      </c>
      <c r="D11" s="11">
        <v>0.4</v>
      </c>
      <c r="E11" t="s">
        <v>34</v>
      </c>
      <c r="F11" t="s">
        <v>63</v>
      </c>
    </row>
    <row r="12">
      <c r="A12">
        <v>1</v>
      </c>
      <c r="B12" t="s">
        <v>85</v>
      </c>
      <c r="C12" t="s">
        <v>76</v>
      </c>
      <c r="D12" s="11">
        <v>0.8</v>
      </c>
      <c r="E12" t="s">
        <v>34</v>
      </c>
      <c r="F12" t="s">
        <v>63</v>
      </c>
    </row>
    <row r="13">
      <c r="A13">
        <v>1</v>
      </c>
      <c r="B13" t="s">
        <v>86</v>
      </c>
      <c r="C13" t="s">
        <v>76</v>
      </c>
      <c r="D13" s="11">
        <v>0.4</v>
      </c>
      <c r="E13" t="s">
        <v>38</v>
      </c>
      <c r="F13" t="s">
        <v>37</v>
      </c>
    </row>
    <row r="14">
      <c r="A14">
        <v>1</v>
      </c>
      <c r="B14" t="s">
        <v>87</v>
      </c>
      <c r="C14" t="s">
        <v>76</v>
      </c>
      <c r="D14" s="11">
        <v>4</v>
      </c>
      <c r="E14" t="s">
        <v>38</v>
      </c>
      <c r="F14" t="s">
        <v>57</v>
      </c>
    </row>
    <row r="15">
      <c r="A15">
        <v>1</v>
      </c>
      <c r="B15" t="s">
        <v>88</v>
      </c>
      <c r="C15" t="s">
        <v>76</v>
      </c>
      <c r="D15" s="11">
        <v>0.02</v>
      </c>
      <c r="E15" t="s">
        <v>38</v>
      </c>
      <c r="F1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Torréfier les amandes hachées. Laver les raisins ; les faire macérer avec les fruits confits dans le curaçao. Chemiser de film 3 bacs GN 1/1 H 65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Meringue italienne au miel — Cuire à + 121 °C le sucre, le glucose et le miel avec l'eau. Commencer à monter les blancs quand le sucre atteint + 110 °C ; verser le sucre cuit en filet sur les blancs ; battre jusqu'à refroidissement (voir Fiche 218).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Crème fouettée — Dans la cuve refroidie, monter la crème en deuxième vitesse jusqu'au double de volume ; ajouter la vanille et serrer quelques instants en troisième vitesse, sans excès (risque de beurre).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Nougat glacé — À l'écumoire, mélanger délicatement crème fouettée et meringue ; incorporer les fruits confits, les raisins et les amandes, puis le reste de curaçao de la macération.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Montage — Couler dans les 3 bacs chemisés ; lisser ; filmer ; refroidir selon la procédure puis stocker au congélateur, avec traçabilité et date de congélation (ou boudins en film, plus faciles à trancher).</t>
        </is>
      </c>
      <c r="E7" t="s" s="14"/>
      <c r="F7"/>
    </row>
    <row r="8">
      <c r="A8" t="s">
        <v>2</v>
      </c>
      <c r="B8">
        <v>7</v>
      </c>
      <c r="C8"/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96</v>
      </c>
      <c r="B1"/>
      <c r="C1"/>
      <c r="D1"/>
    </row>
    <row r="2">
      <c r="A2" t="str" s="15">
        <f>"GRO_CDC_266 · GRO.DESSERTS · référence : "&amp;Besoins!B3&amp;" "&amp;Besoins!C3&amp;" · multiplicateur réglable sur la feuille ""Besoins"""</f>
        <v>GRO_CDC_266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99</v>
      </c>
      <c r="B6" t="str" s="14">
        <f>Procedure!D3</f>
        <v>Préparations préliminaires — Torréfier les amandes hachées. Laver les raisins ; les faire macérer avec les fruits confits dans le curaçao. Chemiser de film 3 bacs GN 1/1 H 65 ; réserver au froid.</v>
      </c>
      <c r="C6"/>
      <c r="D6"/>
    </row>
    <row r="7">
      <c r="A7"/>
      <c r="B7" t="str">
        <f>Besoins!B13</f>
        <v>Raisins secs blonds sultanines</v>
      </c>
      <c r="C7" s="11">
        <f>Besoins!E13</f>
        <v>0.5</v>
      </c>
      <c r="D7" t="str">
        <f>Besoins!F13</f>
        <v>kg</v>
      </c>
    </row>
    <row r="8">
      <c r="A8"/>
      <c r="B8" t="str">
        <f>Besoins!B12</f>
        <v>Mélange fruits confits (cake)</v>
      </c>
      <c r="C8" s="11">
        <f>Besoins!E12</f>
        <v>0.3</v>
      </c>
      <c r="D8" t="str">
        <f>Besoins!F12</f>
        <v>kg</v>
      </c>
    </row>
    <row r="9">
      <c r="A9"/>
      <c r="B9" t="str">
        <f>Besoins!B7</f>
        <v>CONFIT BIGARREAUX</v>
      </c>
      <c r="C9" s="11">
        <f>Besoins!E7</f>
        <v>0.2</v>
      </c>
      <c r="D9" t="str">
        <f>Besoins!F7</f>
        <v>kg</v>
      </c>
    </row>
    <row r="10">
      <c r="A10"/>
      <c r="B10" t="str">
        <f>Besoins!B11</f>
        <v>Écorces d'orange confites</v>
      </c>
      <c r="C10" s="11">
        <f>Besoins!E11</f>
        <v>0.2</v>
      </c>
      <c r="D10" t="str">
        <f>Besoins!F11</f>
        <v>kg</v>
      </c>
    </row>
    <row r="11">
      <c r="A11"/>
      <c r="B11" t="str">
        <f>Besoins!B14</f>
        <v>Amandes hachées</v>
      </c>
      <c r="C11" s="11">
        <f>Besoins!E14</f>
        <v>0.5</v>
      </c>
      <c r="D11" t="str">
        <f>Besoins!F14</f>
        <v>kg</v>
      </c>
    </row>
    <row r="12">
      <c r="A12"/>
      <c r="B12" t="str">
        <f>Besoins!B9</f>
        <v>Curaçao</v>
      </c>
      <c r="C12" s="11">
        <f>Besoins!E9</f>
        <v>0.2</v>
      </c>
      <c r="D12" t="str">
        <f>Besoins!F9</f>
        <v>lt</v>
      </c>
    </row>
    <row r="13">
      <c r="A13" t="s" s="17">
        <v>100</v>
      </c>
      <c r="B13" t="str" s="14">
        <f>Procedure!D4</f>
        <v>Meringue italienne au miel — Cuire à + 121 °C le sucre, le glucose et le miel avec l'eau. Commencer à monter les blancs quand le sucre atteint + 110 °C ; verser le sucre cuit en filet sur les blancs ; battre jusqu'à refroidissement (voir Fiche 218).</v>
      </c>
      <c r="C13"/>
      <c r="D13"/>
    </row>
    <row r="14">
      <c r="A14"/>
      <c r="B14" t="str">
        <f>Besoins!B16</f>
        <v>Blanc d'oeuf liquide pasteurisé</v>
      </c>
      <c r="C14" s="11">
        <f>Besoins!E16</f>
        <v>1</v>
      </c>
      <c r="D14" t="str">
        <f>Besoins!F16</f>
        <v>kg</v>
      </c>
    </row>
    <row r="15">
      <c r="A15"/>
      <c r="B15" t="str">
        <f>Besoins!B19</f>
        <v>Sucre blanc cristal sac 25 kg</v>
      </c>
      <c r="C15" s="11">
        <f>Besoins!E19</f>
        <v>0.4</v>
      </c>
      <c r="D15" t="str">
        <f>Besoins!F19</f>
        <v>kg</v>
      </c>
    </row>
    <row r="16">
      <c r="A16"/>
      <c r="B16" t="str">
        <f>Besoins!B18</f>
        <v>Sirop de glucose</v>
      </c>
      <c r="C16" s="11">
        <f>Besoins!E18</f>
        <v>0.4</v>
      </c>
      <c r="D16" t="str">
        <f>Besoins!F18</f>
        <v>kg</v>
      </c>
    </row>
    <row r="17">
      <c r="A17"/>
      <c r="B17" t="str">
        <f>Besoins!B17</f>
        <v>Miel toutes fleurs vrac</v>
      </c>
      <c r="C17" s="11">
        <f>Besoins!E17</f>
        <v>0.8</v>
      </c>
      <c r="D17" t="str">
        <f>Besoins!F17</f>
        <v>kg</v>
      </c>
    </row>
    <row r="18">
      <c r="A18"/>
      <c r="B18" t="str">
        <f>Besoins!B8</f>
        <v>Eau (robinet - moy. France 2026)</v>
      </c>
      <c r="C18" s="11">
        <f>Besoins!E8</f>
        <v>0.4</v>
      </c>
      <c r="D18" t="str">
        <f>Besoins!F8</f>
        <v>lt</v>
      </c>
    </row>
    <row r="19">
      <c r="A19" t="s" s="17">
        <v>101</v>
      </c>
      <c r="B19" t="str" s="14">
        <f>Procedure!D5</f>
        <v>Crème fouettée — Dans la cuve refroidie, monter la crème en deuxième vitesse jusqu'au double de volume ; ajouter la vanille et serrer quelques instants en troisième vitesse, sans excès (risque de beurre).</v>
      </c>
      <c r="C19"/>
      <c r="D19"/>
    </row>
    <row r="20">
      <c r="A20"/>
      <c r="B20" t="str">
        <f>Besoins!B15</f>
        <v>Crème liquide entière 35% MG UHT</v>
      </c>
      <c r="C20" s="11">
        <f>Besoins!E15</f>
        <v>4</v>
      </c>
      <c r="D20" t="str">
        <f>Besoins!F15</f>
        <v>lt</v>
      </c>
    </row>
    <row r="21">
      <c r="A21"/>
      <c r="B21" t="str">
        <f>Besoins!B10</f>
        <v>Extrait de vanille alcoolisé</v>
      </c>
      <c r="C21" s="11">
        <f>Besoins!E10</f>
        <v>0.02</v>
      </c>
      <c r="D21" t="str">
        <f>Besoins!F10</f>
        <v>lt</v>
      </c>
    </row>
    <row r="22">
      <c r="A22" t="s" s="17">
        <v>102</v>
      </c>
      <c r="B22" t="str" s="14">
        <f>Procedure!D6</f>
        <v>Nougat glacé — À l'écumoire, mélanger délicatement crème fouettée et meringue ; incorporer les fruits confits, les raisins et les amandes, puis le reste de curaçao de la macération.</v>
      </c>
      <c r="C22"/>
      <c r="D22"/>
    </row>
    <row r="23">
      <c r="A23" t="s" s="17">
        <v>103</v>
      </c>
      <c r="B23" t="str" s="14">
        <f>Procedure!D7</f>
        <v>Montage — Couler dans les 3 bacs chemisés ; lisser ; filmer ; refroidir selon la procédure puis stocker au congélateur, avec traçabilité et date de congélation (ou boudins en film, plus faciles à trancher).</v>
      </c>
      <c r="C23"/>
      <c r="D23"/>
    </row>
    <row r="24">
      <c r="A24" t="s" s="17">
        <v>104</v>
      </c>
      <c r="B24" t="str" s="14">
        <f>Procedure!D8</f>
        <v>Dresser et servir — Détailler 35 portions par bac ; servir avec une sauce ou un coulis. Suggestion : nougatine concassée à la place des amandes.</v>
      </c>
      <c r="C24"/>
      <c r="D24"/>
    </row>
    <row r="25">
      <c r="A25"/>
      <c r="B25"/>
      <c r="C25"/>
      <c r="D25"/>
    </row>
    <row r="26">
      <c r="A26" t="s" s="18">
        <v>21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3:D13"/>
    <mergeCell ref="B19:D19"/>
    <mergeCell ref="B22:D22"/>
    <mergeCell ref="B23:D23"/>
    <mergeCell ref="B24:D24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2026-09-28T13:38:52Z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2026-09-28T13:38:52Z</dcterms:modified>
  <cp:revision>1</cp:revision>
</cp:coreProperties>
</file>