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<sst xmlns="http://schemas.openxmlformats.org/spreadsheetml/2006/main" count="102" uniqueCount="102">
  <si>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</si>
  <si>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</si>
  <si>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GÂTEAU GRAND-MÈRE (AU YAOURT)</t>
  </si>
  <si>
    <t>Code</t>
  </si>
  <si>
    <t>GRO_CDC_262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</si>
  <si>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</si>
  <si>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</si>
  <si>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</si>
  <si>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</si>
  <si>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</si>
  <si>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</si>
  <si>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</si>
  <si>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</si>
  <si>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</si>
  <si>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</si>
  <si>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</si>
  <si>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</si>
  <si>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</si>
  <si>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</si>
  <si>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</si>
  <si>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</si>
  <si>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</si>
  <si>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</si>
  <si>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</si>
  <si>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</si>
  <si>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</si>
  <si>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</si>
  <si>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</si>
  <si>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</si>
  <si>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</si>
  <si>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</si>
  <si>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</si>
  <si>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</si>
  <si>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</si>
  <si>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</si>
  <si>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</si>
  <si>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</si>
  <si>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</si>
  <si>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</si>
  <si>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</si>
  <si>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</si>
  <si>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</si>
  <si>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</si>
  <si>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</si>
  <si>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</si>
  <si>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RNM57224439</t>
  </si>
  <si>
    <t>YAOURT nature basique demi écrémé pot 125g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</si>
  <si>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</si>
  <si>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</si>
  <si>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</si>
  <si>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</si>
  <si>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</si>
  <si>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</si>
  <si>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</si>
  <si>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</si>
  <si>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</si>
  <si>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</si>
  <si>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</si>
  <si>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</si>
  <si>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</si>
  <si>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</si>
  <si>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</si>
  <si>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</si>
  <si>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</si>
  <si>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</si>
  <si>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</si>
  <si>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</si>
  <si>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</si>
  <si>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</si>
  <si>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</si>
  <si>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</si>
  <si>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</si>
  <si>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</si>
  <si>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</si>
  <si>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</si>
  <si>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</si>
  <si>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</si>
  <si>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YAOURT nature basique demi écrémé pot 125g</t>
  </si>
  <si>
    <t xml:space="preserve">    ↳ Huile de tournesol raffinée vrac</t>
  </si>
  <si>
    <t xml:space="preserve">    ↳ Sel fin de cuisine</t>
  </si>
  <si>
    <t xml:space="preserve">    ↳ Levure chimique (poudre à lever)</t>
  </si>
  <si>
    <t xml:space="preserve">    ↳ Rhum ambré de cuisine (baba)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</si>
  <si>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</si>
  <si>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</si>
  <si>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</si>
  <si>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</si>
  <si>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</si>
  <si>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</si>
  <si>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</si>
  <si>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</si>
  <si>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Répartir la pâte dans les 3 bacs ; égaliser.</t>
  </si>
  <si>
    <t>Cuire — À + 170 °C, 40 minutes, clé fermée ; la pointe du couteau doit ressortir nette. Démouler à la sortie sur grille garnie de papier sulfurisé.</t>
  </si>
  <si>
    <t>Servir — Détailler 35 parts par bac (5 × 7) ; accompagner d'une crème, d'un yaourt…</t>
  </si>
  <si>
    <t>Fiche technique — GÂTEAU GRAND-MÈRE (AU YAOURT)</t>
  </si>
  <si>
    <t>GÂTEAU GRAND-MÈRE (AU YAOURT)  GRO_CDC_262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</si>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</sst>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29.107</v>
      </c>
    </row>
    <row r="12">
      <c r="A12" t="s" s="3">
        <v>17</v>
      </c>
      <c r="B12" s="4">
        <v>0.29107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29.107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E7*32</f>
        <v>0.96</v>
      </c>
    </row>
    <row r="8">
      <c r="A8" t="s">
        <v>36</v>
      </c>
      <c r="B8" t="s">
        <v>37</v>
      </c>
      <c r="C8" t="s">
        <v>34</v>
      </c>
      <c r="D8" s="9">
        <v>0.12</v>
      </c>
      <c r="E8" s="11">
        <f>D8*$B$2</f>
        <v>0.12</v>
      </c>
      <c r="F8" t="s">
        <v>35</v>
      </c>
      <c r="G8" s="4">
        <f>E8*14</f>
        <v>1.68</v>
      </c>
    </row>
    <row r="9">
      <c r="A9" t="s">
        <v>38</v>
      </c>
      <c r="B9" t="s">
        <v>39</v>
      </c>
      <c r="C9" t="s">
        <v>40</v>
      </c>
      <c r="D9" s="9">
        <v>2.8</v>
      </c>
      <c r="E9" s="11">
        <f>D9*$B$2</f>
        <v>2.8</v>
      </c>
      <c r="F9" t="s">
        <v>41</v>
      </c>
      <c r="G9" s="4">
        <f>E9*0.56</f>
        <v>1.568</v>
      </c>
    </row>
    <row r="10">
      <c r="A10" t="s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E10*1.05</f>
        <v>0.7875</v>
      </c>
    </row>
    <row r="11">
      <c r="A11" t="s">
        <v>45</v>
      </c>
      <c r="B11" t="s">
        <v>46</v>
      </c>
      <c r="C11" t="s">
        <v>47</v>
      </c>
      <c r="D11" s="9">
        <v>20</v>
      </c>
      <c r="E11" s="11">
        <f>D11*$B$2</f>
        <v>20</v>
      </c>
      <c r="F11" t="s">
        <v>25</v>
      </c>
      <c r="G11" s="4">
        <f>E11*0.47</f>
        <v>9.4</v>
      </c>
    </row>
    <row r="12">
      <c r="A12" t="s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41</v>
      </c>
      <c r="G12" s="4">
        <f>E12*5.2</f>
        <v>0.78</v>
      </c>
    </row>
    <row r="13">
      <c r="A13" t="s">
        <v>51</v>
      </c>
      <c r="B13" t="s">
        <v>52</v>
      </c>
      <c r="C13" t="s">
        <v>53</v>
      </c>
      <c r="D13" s="9">
        <v>0.12</v>
      </c>
      <c r="E13" s="11">
        <f>D13*$B$2</f>
        <v>0.12</v>
      </c>
      <c r="F13" t="s">
        <v>41</v>
      </c>
      <c r="G13" s="4">
        <f>E13*4.2</f>
        <v>0.504</v>
      </c>
    </row>
    <row r="14">
      <c r="A14" t="s" s="12">
        <v>54</v>
      </c>
      <c r="B14" t="s">
        <v>55</v>
      </c>
      <c r="C14" t="s">
        <v>56</v>
      </c>
      <c r="D14" s="9">
        <v>40</v>
      </c>
      <c r="E14" s="11">
        <f>D14*$B$2</f>
        <v>40</v>
      </c>
      <c r="F14" t="s">
        <v>25</v>
      </c>
      <c r="G14" s="4">
        <f>E14*0.27</f>
        <v>10.8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41</v>
      </c>
      <c r="G15" s="4">
        <f>E15*0.35</f>
        <v>0.0035</v>
      </c>
    </row>
    <row r="16">
      <c r="A16" t="s">
        <v>60</v>
      </c>
      <c r="B16" t="s">
        <v>61</v>
      </c>
      <c r="C16" t="s">
        <v>62</v>
      </c>
      <c r="D16" s="9">
        <v>3.2</v>
      </c>
      <c r="E16" s="11">
        <f>D16*$B$2</f>
        <v>3.2</v>
      </c>
      <c r="F16" t="s">
        <v>41</v>
      </c>
      <c r="G16" s="4">
        <f>E16*0.82</f>
        <v>2.624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100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2.8</v>
      </c>
      <c r="E3" t="s">
        <v>41</v>
      </c>
      <c r="F3" t="s">
        <v>40</v>
      </c>
    </row>
    <row r="4">
      <c r="A4">
        <v>1</v>
      </c>
      <c r="B4" t="s">
        <v>72</v>
      </c>
      <c r="C4" t="s">
        <v>71</v>
      </c>
      <c r="D4" s="11">
        <v>3.2</v>
      </c>
      <c r="E4" t="s">
        <v>41</v>
      </c>
      <c r="F4" t="s">
        <v>62</v>
      </c>
    </row>
    <row r="5">
      <c r="A5">
        <v>1</v>
      </c>
      <c r="B5" t="s">
        <v>73</v>
      </c>
      <c r="C5" t="s">
        <v>68</v>
      </c>
      <c r="D5" s="11">
        <v>40</v>
      </c>
      <c r="E5" t="s">
        <v>25</v>
      </c>
      <c r="F5" t="s">
        <v>74</v>
      </c>
    </row>
    <row r="6">
      <c r="A6">
        <v>2</v>
      </c>
      <c r="B6" t="s">
        <v>75</v>
      </c>
      <c r="C6" t="s">
        <v>68</v>
      </c>
      <c r="D6" s="11">
        <v>2.2</v>
      </c>
      <c r="E6" t="s">
        <v>35</v>
      </c>
      <c r="F6" t="s">
        <v>74</v>
      </c>
    </row>
    <row r="7">
      <c r="A7">
        <v>3</v>
      </c>
      <c r="B7" t="s">
        <v>76</v>
      </c>
      <c r="C7" t="s">
        <v>71</v>
      </c>
      <c r="D7" s="11">
        <v>40</v>
      </c>
      <c r="E7" t="s">
        <v>25</v>
      </c>
      <c r="F7" t="s">
        <v>56</v>
      </c>
    </row>
    <row r="8">
      <c r="A8">
        <v>1</v>
      </c>
      <c r="B8" t="s">
        <v>77</v>
      </c>
      <c r="C8" t="s">
        <v>71</v>
      </c>
      <c r="D8" s="11">
        <v>20</v>
      </c>
      <c r="E8" t="s">
        <v>25</v>
      </c>
      <c r="F8" t="s">
        <v>47</v>
      </c>
    </row>
    <row r="9">
      <c r="A9">
        <v>1</v>
      </c>
      <c r="B9" t="s">
        <v>78</v>
      </c>
      <c r="C9" t="s">
        <v>71</v>
      </c>
      <c r="D9" s="11">
        <v>0.75</v>
      </c>
      <c r="E9" t="s">
        <v>35</v>
      </c>
      <c r="F9" t="s">
        <v>44</v>
      </c>
    </row>
    <row r="10">
      <c r="A10">
        <v>1</v>
      </c>
      <c r="B10" t="s">
        <v>79</v>
      </c>
      <c r="C10" t="s">
        <v>71</v>
      </c>
      <c r="D10" s="11">
        <v>0.01</v>
      </c>
      <c r="E10" t="s">
        <v>41</v>
      </c>
      <c r="F10" t="s">
        <v>59</v>
      </c>
    </row>
    <row r="11">
      <c r="A11">
        <v>1</v>
      </c>
      <c r="B11" t="s">
        <v>80</v>
      </c>
      <c r="C11" t="s">
        <v>71</v>
      </c>
      <c r="D11" s="11">
        <v>0.12</v>
      </c>
      <c r="E11" t="s">
        <v>41</v>
      </c>
      <c r="F11" t="s">
        <v>53</v>
      </c>
    </row>
    <row r="12">
      <c r="A12">
        <v>1</v>
      </c>
      <c r="B12" t="s">
        <v>81</v>
      </c>
      <c r="C12" t="s">
        <v>71</v>
      </c>
      <c r="D12" s="11">
        <v>0.12</v>
      </c>
      <c r="E12" t="s">
        <v>35</v>
      </c>
      <c r="F12" t="s">
        <v>34</v>
      </c>
    </row>
    <row r="13">
      <c r="A13">
        <v>1</v>
      </c>
      <c r="B13" t="s">
        <v>82</v>
      </c>
      <c r="C13" t="s">
        <v>71</v>
      </c>
      <c r="D13" s="11">
        <v>0.03</v>
      </c>
      <c r="E13" t="s">
        <v>35</v>
      </c>
      <c r="F13" t="s">
        <v>34</v>
      </c>
    </row>
    <row r="14">
      <c r="A14">
        <v>1</v>
      </c>
      <c r="B14" t="s">
        <v>83</v>
      </c>
      <c r="C14" t="s">
        <v>71</v>
      </c>
      <c r="D14" s="11">
        <v>0.15</v>
      </c>
      <c r="E14" t="s">
        <v>41</v>
      </c>
      <c r="F1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les 150 g de beurre ; badigeonner 3 bacs GN 1/1 H 65 ; figer au froid ; fleurer et taper. Préchauffer en chaleur sèche à + 170 °C. Tamiser ensemble la farine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au fouet, mélanger intimement les yaourts, l'huile, le sucre et les œufs ; ajouter farine-levure, puis le sel, la vanille et le rhum ; travailler jusqu'à une pâte lisse.</t>
        </is>
      </c>
      <c r="E4" t="s" s="14"/>
      <c r="F4"/>
    </row>
    <row r="5">
      <c r="A5" t="s">
        <v>2</v>
      </c>
      <c r="B5">
        <v>4</v>
      </c>
      <c r="C5"/>
      <c r="D5" t="s" s="14">
        <v>90</v>
      </c>
      <c r="E5" t="s" s="14"/>
      <c r="F5"/>
    </row>
    <row r="6">
      <c r="A6" t="s">
        <v>2</v>
      </c>
      <c r="B6">
        <v>5</v>
      </c>
      <c r="C6"/>
      <c r="D6" t="s" s="14">
        <v>91</v>
      </c>
      <c r="E6" t="s" s="14"/>
      <c r="F6"/>
    </row>
    <row r="7">
      <c r="A7" t="s">
        <v>2</v>
      </c>
      <c r="B7">
        <v>6</v>
      </c>
      <c r="C7"/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"GRO_CDC_262 · GRO.DESSERTS · référence : "&amp;Besoins!B3&amp;" "&amp;Besoins!C3&amp;" · multiplicateur réglable sur la feuille ""Besoins"""</f>
        <v>GRO_CDC_262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96</v>
      </c>
      <c r="B6" t="str" s="14">
        <f>Procedure!D3</f>
        <v>Préparations préliminaires — Fondre les 150 g de beurre ; badigeonner 3 bacs GN 1/1 H 65 ; figer au froid ; fleurer et taper. Préchauffer en chaleur sèche à + 170 °C. Tamiser ensemble la farine et la levure.</v>
      </c>
      <c r="C6"/>
      <c r="D6"/>
    </row>
    <row r="7">
      <c r="A7"/>
      <c r="B7" t="str">
        <f>Besoins!B9</f>
        <v>Farine de blé T55</v>
      </c>
      <c r="C7" s="11">
        <f>Besoins!E9</f>
        <v>2.8</v>
      </c>
      <c r="D7" t="str">
        <f>Besoins!F9</f>
        <v>kg</v>
      </c>
    </row>
    <row r="8">
      <c r="A8"/>
      <c r="B8" t="str">
        <f>Besoins!B13</f>
        <v>Levure chimique (poudre à lever)</v>
      </c>
      <c r="C8" s="11">
        <f>Besoins!E13</f>
        <v>0.12</v>
      </c>
      <c r="D8" t="str">
        <f>Besoins!F13</f>
        <v>kg</v>
      </c>
    </row>
    <row r="9">
      <c r="A9"/>
      <c r="B9" t="str">
        <f>Besoins!B12</f>
        <v>Beurre doux 82% MG plaquette</v>
      </c>
      <c r="C9" s="11">
        <f>Besoins!E12</f>
        <v>0.15</v>
      </c>
      <c r="D9" t="str">
        <f>Besoins!F12</f>
        <v>kg</v>
      </c>
    </row>
    <row r="10">
      <c r="A10" t="s" s="17">
        <v>97</v>
      </c>
      <c r="B10" t="str" s="14">
        <f>Procedure!D4</f>
        <v>Confectionner la pâte — Au batteur, au fouet, mélanger intimement les yaourts, l'huile, le sucre et les œufs ; ajouter farine-levure, puis le sel, la vanille et le rhum ; travailler jusqu'à une pâte lisse.</v>
      </c>
      <c r="C10"/>
      <c r="D10"/>
    </row>
    <row r="11">
      <c r="A11"/>
      <c r="B11" t="str">
        <f>Besoins!B16</f>
        <v>Sucre blanc cristal sac 25 kg</v>
      </c>
      <c r="C11" s="11">
        <f>Besoins!E16</f>
        <v>3.2</v>
      </c>
      <c r="D11" t="str">
        <f>Besoins!F16</f>
        <v>kg</v>
      </c>
    </row>
    <row r="12">
      <c r="A12"/>
      <c r="B12" t="s">
        <v>98</v>
      </c>
      <c r="C12" s="11">
        <f>'Besoins'!$B$2*40</f>
        <v>40</v>
      </c>
      <c r="D12" t="s">
        <v>25</v>
      </c>
    </row>
    <row r="13">
      <c r="A13"/>
      <c r="B13" t="str">
        <f>Besoins!B11</f>
        <v>YAOURT nature basique demi écrémé pot 125g</v>
      </c>
      <c r="C13" s="11">
        <f>Besoins!E11</f>
        <v>20</v>
      </c>
      <c r="D13" t="str">
        <f>Besoins!F11</f>
        <v>pc</v>
      </c>
    </row>
    <row r="14">
      <c r="A14"/>
      <c r="B14" t="str">
        <f>Besoins!B10</f>
        <v>Huile de tournesol raffinée vrac</v>
      </c>
      <c r="C14" s="11">
        <f>Besoins!E10</f>
        <v>0.75</v>
      </c>
      <c r="D14" t="str">
        <f>Besoins!F10</f>
        <v>lt</v>
      </c>
    </row>
    <row r="15">
      <c r="A15"/>
      <c r="B15" t="str">
        <f>Besoins!B15</f>
        <v>Sel fin de cuisine</v>
      </c>
      <c r="C15" s="11">
        <f>Besoins!E15</f>
        <v>0.01</v>
      </c>
      <c r="D15" t="str">
        <f>Besoins!F15</f>
        <v>kg</v>
      </c>
    </row>
    <row r="16">
      <c r="A16"/>
      <c r="B16" t="str">
        <f>Besoins!B8</f>
        <v>Rhum ambré de cuisine (baba)</v>
      </c>
      <c r="C16" s="11">
        <f>Besoins!E8</f>
        <v>0.12</v>
      </c>
      <c r="D16" t="str">
        <f>Besoins!F8</f>
        <v>lt</v>
      </c>
    </row>
    <row r="17">
      <c r="A17"/>
      <c r="B17" t="str">
        <f>Besoins!B7</f>
        <v>Extrait de vanille alcoolisé</v>
      </c>
      <c r="C17" s="11">
        <f>Besoins!E7</f>
        <v>0.03</v>
      </c>
      <c r="D17" t="str">
        <f>Besoins!F7</f>
        <v>lt</v>
      </c>
    </row>
    <row r="18">
      <c r="A18" t="s" s="17">
        <v>99</v>
      </c>
      <c r="B18" t="str" s="14">
        <f>Procedure!D5</f>
        <v>Garnir — Répartir la pâte dans les 3 bacs ; égaliser.</v>
      </c>
      <c r="C18"/>
      <c r="D18"/>
    </row>
    <row r="19">
      <c r="A19" t="s" s="17">
        <v>100</v>
      </c>
      <c r="B19" t="str" s="14">
        <f>Procedure!D6</f>
        <v>Cuire — À + 170 °C, 40 minutes, clé fermée ; la pointe du couteau doit ressortir nette. Démouler à la sortie sur grille garnie de papier sulfurisé.</v>
      </c>
      <c r="C19"/>
      <c r="D19"/>
    </row>
    <row r="20">
      <c r="A20" t="s" s="17">
        <v>101</v>
      </c>
      <c r="B20" t="str" s="14">
        <f>Procedure!D7</f>
        <v>Servir — Détailler 35 parts par bac (5 × 7) ; accompagner d'une crème, d'un yaourt…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2026-10-30T15:16:07Z</dcterms:created>
  <dc:title>GÂTEAU GRAND-MÈRE (AU YAOURT)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2026-10-30T15:16:07Z</dcterms:modified>
  <cp:revision>1</cp:revision>
</cp:coreProperties>
</file>