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<sst xmlns="http://schemas.openxmlformats.org/spreadsheetml/2006/main" count="97" uniqueCount="97">
  <si>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</si>
  <si>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</si>
  <si>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TARTE TATIN (FEUILLETAGE SURGELÉ EN PLAQUES)</t>
  </si>
  <si>
    <t>Code</t>
  </si>
  <si>
    <t>GRO_CDC_253B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</si>
  <si>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</si>
  <si>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</si>
  <si>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</si>
  <si>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</si>
  <si>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</si>
  <si>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</si>
  <si>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</si>
  <si>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</si>
  <si>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</si>
  <si>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</si>
  <si>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</si>
  <si>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</si>
  <si>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</si>
  <si>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</si>
  <si>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</si>
  <si>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</si>
  <si>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</si>
  <si>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</si>
  <si>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</si>
  <si>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</si>
  <si>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</si>
  <si>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</si>
  <si>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</si>
  <si>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</si>
  <si>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</si>
  <si>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</si>
  <si>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</si>
  <si>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</si>
  <si>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</si>
  <si>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</si>
  <si>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</si>
  <si>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</si>
  <si>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</si>
  <si>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</si>
  <si>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</si>
  <si>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</si>
  <si>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</si>
  <si>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</si>
  <si>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BEU-DOUX</t>
  </si>
  <si>
    <t>Beurre doux 82% MG plaquette</t>
  </si>
  <si>
    <t>Beurres et margarines</t>
  </si>
  <si>
    <t>RNM57226098</t>
  </si>
  <si>
    <t>POMME Golden France cat.I 170/220g plateau 2rg</t>
  </si>
  <si>
    <t>Légumes</t>
  </si>
  <si>
    <t>PATE-FEUIL-MAR</t>
  </si>
  <si>
    <t>Pâte feuilletée margarine plaque 40×60</t>
  </si>
  <si>
    <t>Pâtes prêtes à l'emploi</t>
  </si>
  <si>
    <t>SUC-BLANC</t>
  </si>
  <si>
    <t>Sucre blanc cristal sac 25 kg</t>
  </si>
  <si>
    <t>Sucres et édulcorants</t>
  </si>
  <si>
    <t>Total</t>
  </si>
  <si>
    <t>Niveau</t>
  </si>
  <si>
    <t>Composant</t>
  </si>
  <si>
    <t>Type</t>
  </si>
  <si>
    <t>Quantité (pour 100 pc)</t>
  </si>
  <si>
    <t>recette</t>
  </si>
  <si>
    <t>Pâtisserie collectivité</t>
  </si>
  <si>
    <t xml:space="preserve">    ↳ Pâte feuilletée margarine plaque 40×60</t>
  </si>
  <si>
    <t>matiere</t>
  </si>
  <si>
    <t xml:space="preserve">    ↳ POMME Golden France cat.I 170/220g plateau 2rg</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</si>
  <si>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</si>
  <si>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</si>
  <si>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</si>
  <si>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</si>
  <si>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</si>
  <si>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</si>
  <si>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</si>
  <si>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</si>
  <si>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</si>
  <si>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</si>
  <si>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</si>
  <si>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</si>
  <si>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</si>
  <si>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</si>
  <si>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</si>
  <si>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</si>
  <si>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</si>
  <si>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</si>
  <si>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</si>
  <si>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</si>
  <si>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SURGELÉ EN PLAQUES)</t>
  </si>
  <si>
    <t>TARTE TATIN (FEUILLETAGE SURGELÉ EN PLAQUES)  GRO_CDC_253B</t>
  </si>
  <si>
    <t>1.</t>
  </si>
  <si>
    <t>2.</t>
  </si>
  <si>
    <t xml:space="preserve">    CARAMEL LIQUIDE</t>
  </si>
  <si>
    <t xml:space="preserve">    Jus citron pulco (L) (conv.)</t>
  </si>
  <si>
    <t>3.</t>
  </si>
  <si>
    <t>4.</t>
  </si>
  <si>
    <t>5.</t>
  </si>
  <si>
    <t>↳ CARAMEL LIQUIDE  GRO_CDC_226</t>
  </si>
  <si>
    <t xml:space="preserve">    Eau (robinet - moy. France 2026)</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</si>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</sst>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38.370601731602</v>
      </c>
    </row>
    <row r="12">
      <c r="A12" t="s" s="3">
        <v>16</v>
      </c>
      <c r="B12" s="4">
        <v>0.38370601731602</v>
      </c>
    </row>
    <row r="13">
      <c r="A13"/>
      <c r="B13"/>
    </row>
    <row r="14">
      <c r="A14" t="s" s="5">
        <v>17</v>
      </c>
      <c r="B14" t="s" s="5">
        <v>14</v>
      </c>
    </row>
    <row r="15">
      <c r="A15" t="s" s="5">
        <v>18</v>
      </c>
      <c r="B15" s="6">
        <v>38.370601731602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1.212121</v>
      </c>
      <c r="E7" s="11">
        <f>D7*$B$2</f>
        <v>1.212121</v>
      </c>
      <c r="F7" t="s">
        <v>34</v>
      </c>
      <c r="G7" s="4">
        <f>E7*0.0043000008</f>
        <v>0.005212</v>
      </c>
    </row>
    <row r="8">
      <c r="A8" t="s">
        <v>35</v>
      </c>
      <c r="B8" t="s">
        <v>36</v>
      </c>
      <c r="C8" t="s">
        <v>37</v>
      </c>
      <c r="D8" s="9">
        <v>0.266667</v>
      </c>
      <c r="E8" s="11">
        <f>D8*$B$2</f>
        <v>0.266667</v>
      </c>
      <c r="F8" t="s">
        <v>38</v>
      </c>
      <c r="G8" s="4">
        <f>E8*8.1571326607</f>
        <v>2.175238</v>
      </c>
    </row>
    <row r="9">
      <c r="A9" t="s">
        <v>39</v>
      </c>
      <c r="B9" t="s">
        <v>40</v>
      </c>
      <c r="C9" t="s">
        <v>41</v>
      </c>
      <c r="D9" s="9">
        <v>0.151515</v>
      </c>
      <c r="E9" s="11">
        <f>D9*$B$2</f>
        <v>0.151515</v>
      </c>
      <c r="F9" t="s">
        <v>42</v>
      </c>
      <c r="G9" s="4">
        <f>E9*1.8000018</f>
        <v>0.272727</v>
      </c>
    </row>
    <row r="10">
      <c r="A10" t="s">
        <v>43</v>
      </c>
      <c r="B10" t="s">
        <v>44</v>
      </c>
      <c r="C10" t="s">
        <v>45</v>
      </c>
      <c r="D10" s="9">
        <v>1</v>
      </c>
      <c r="E10" s="11">
        <f>D10*$B$2</f>
        <v>1</v>
      </c>
      <c r="F10" t="s">
        <v>42</v>
      </c>
      <c r="G10" s="4">
        <f>E10*5.2</f>
        <v>5.2</v>
      </c>
    </row>
    <row r="11">
      <c r="A11" t="s">
        <v>46</v>
      </c>
      <c r="B11" t="s">
        <v>47</v>
      </c>
      <c r="C11" t="s">
        <v>48</v>
      </c>
      <c r="D11" s="9">
        <v>9.75</v>
      </c>
      <c r="E11" s="11">
        <f>D11*$B$2</f>
        <v>9.75</v>
      </c>
      <c r="F11" t="s">
        <v>42</v>
      </c>
      <c r="G11" s="4">
        <f>E11*1.3</f>
        <v>12.675</v>
      </c>
    </row>
    <row r="12">
      <c r="A12" t="s">
        <v>49</v>
      </c>
      <c r="B12" t="s">
        <v>50</v>
      </c>
      <c r="C12" t="s">
        <v>51</v>
      </c>
      <c r="D12" s="9">
        <v>6</v>
      </c>
      <c r="E12" s="11">
        <f>D12*$B$2</f>
        <v>6</v>
      </c>
      <c r="F12" t="s">
        <v>24</v>
      </c>
      <c r="G12" s="4">
        <f>E12*2.8</f>
        <v>16.8</v>
      </c>
    </row>
    <row r="13">
      <c r="A13" t="s">
        <v>52</v>
      </c>
      <c r="B13" t="s">
        <v>53</v>
      </c>
      <c r="C13" t="s">
        <v>54</v>
      </c>
      <c r="D13" s="9">
        <v>1.515152</v>
      </c>
      <c r="E13" s="11">
        <f>D13*$B$2</f>
        <v>1.515152</v>
      </c>
      <c r="F13" t="s">
        <v>42</v>
      </c>
      <c r="G13" s="4">
        <f>E13*0.8199997376</f>
        <v>1.242424</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6</v>
      </c>
      <c r="E3" t="s">
        <v>24</v>
      </c>
      <c r="F3" t="s">
        <v>51</v>
      </c>
    </row>
    <row r="4">
      <c r="A4">
        <v>1</v>
      </c>
      <c r="B4" t="s">
        <v>64</v>
      </c>
      <c r="C4" t="s">
        <v>63</v>
      </c>
      <c r="D4" s="11">
        <v>9.75</v>
      </c>
      <c r="E4" t="s">
        <v>42</v>
      </c>
      <c r="F4" t="s">
        <v>48</v>
      </c>
    </row>
    <row r="5">
      <c r="A5">
        <v>1</v>
      </c>
      <c r="B5" t="s">
        <v>65</v>
      </c>
      <c r="C5" t="s">
        <v>60</v>
      </c>
      <c r="D5" s="11">
        <v>2</v>
      </c>
      <c r="E5" t="s">
        <v>34</v>
      </c>
      <c r="F5" t="s">
        <v>66</v>
      </c>
    </row>
    <row r="6">
      <c r="A6">
        <v>2</v>
      </c>
      <c r="B6" t="s">
        <v>67</v>
      </c>
      <c r="C6" t="s">
        <v>63</v>
      </c>
      <c r="D6" s="11">
        <v>1.515</v>
      </c>
      <c r="E6" t="s">
        <v>42</v>
      </c>
      <c r="F6" t="s">
        <v>54</v>
      </c>
    </row>
    <row r="7">
      <c r="A7">
        <v>2</v>
      </c>
      <c r="B7" t="s">
        <v>68</v>
      </c>
      <c r="C7" t="s">
        <v>63</v>
      </c>
      <c r="D7" s="11">
        <v>0.152</v>
      </c>
      <c r="E7" t="s">
        <v>42</v>
      </c>
      <c r="F7" t="s">
        <v>41</v>
      </c>
    </row>
    <row r="8">
      <c r="A8">
        <v>2</v>
      </c>
      <c r="B8" t="s">
        <v>69</v>
      </c>
      <c r="C8" t="s">
        <v>63</v>
      </c>
      <c r="D8" s="11">
        <v>0.606</v>
      </c>
      <c r="E8" t="s">
        <v>34</v>
      </c>
      <c r="F8" t="s">
        <v>33</v>
      </c>
    </row>
    <row r="9">
      <c r="A9">
        <v>2</v>
      </c>
      <c r="B9" t="s">
        <v>69</v>
      </c>
      <c r="C9" t="s">
        <v>63</v>
      </c>
      <c r="D9" s="11">
        <v>0.606</v>
      </c>
      <c r="E9" t="s">
        <v>34</v>
      </c>
      <c r="F9" t="s">
        <v>33</v>
      </c>
    </row>
    <row r="10">
      <c r="A10">
        <v>1</v>
      </c>
      <c r="B10" t="s">
        <v>70</v>
      </c>
      <c r="C10" t="s">
        <v>63</v>
      </c>
      <c r="D10" s="11">
        <v>1</v>
      </c>
      <c r="E10" t="s">
        <v>42</v>
      </c>
      <c r="F10" t="s">
        <v>45</v>
      </c>
    </row>
    <row r="11">
      <c r="A11">
        <v>1</v>
      </c>
      <c r="B11" t="s">
        <v>71</v>
      </c>
      <c r="C11" t="s">
        <v>60</v>
      </c>
      <c r="D11" s="11">
        <v>0.2</v>
      </c>
      <c r="E11" t="s">
        <v>34</v>
      </c>
      <c r="F11" t="s">
        <v>72</v>
      </c>
    </row>
    <row r="12">
      <c r="A12">
        <v>2</v>
      </c>
      <c r="B12" t="s">
        <v>73</v>
      </c>
      <c r="C12" t="s">
        <v>63</v>
      </c>
      <c r="D12" s="11">
        <v>0.267</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t="s" s="13"/>
      <c r="F4"/>
    </row>
    <row r="5">
      <c r="A5" t="s">
        <v>2</v>
      </c>
      <c r="B5">
        <v>4</v>
      </c>
      <c r="C5"/>
      <c r="D5" t="s" s="13">
        <v>80</v>
      </c>
      <c r="E5" t="s" s="13"/>
      <c r="F5"/>
    </row>
    <row r="6">
      <c r="A6" t="s">
        <v>2</v>
      </c>
      <c r="B6">
        <v>5</v>
      </c>
      <c r="C6"/>
      <c r="D6" t="s" s="13">
        <v>81</v>
      </c>
      <c r="E6" t="s" s="13"/>
      <c r="F6"/>
    </row>
    <row r="7">
      <c r="A7" t="s">
        <v>82</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82</v>
      </c>
      <c r="B8">
        <v>2</v>
      </c>
      <c r="C8"/>
      <c r="D8" t="s" s="13">
        <v>83</v>
      </c>
      <c r="E8" t="s" s="13"/>
      <c r="F8"/>
    </row>
    <row r="9">
      <c r="A9" t="s">
        <v>82</v>
      </c>
      <c r="B9">
        <v>3</v>
      </c>
      <c r="C9"/>
      <c r="D9"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t="s" s="13"/>
      <c r="F9"/>
    </row>
    <row r="10">
      <c r="A10" t="s">
        <v>82</v>
      </c>
      <c r="B10">
        <v>4</v>
      </c>
      <c r="C10"/>
      <c r="D10" t="inlineStr" s="13">
        <is>
          <t>Décuire le caramel — Ajouter progressivement le litre d'eau tiède au caramel. Faire attention aux éclaboussures. Le caramel peut se solidifier en partie au contact de l'eau. Reporter à ébullition pour le liquéfier.</t>
        </is>
      </c>
      <c r="E10" t="s" s="13"/>
      <c r="F10"/>
    </row>
    <row r="11">
      <c r="A11" t="s">
        <v>82</v>
      </c>
      <c r="B11">
        <v>5</v>
      </c>
      <c r="C11"/>
      <c r="D11" t="inlineStr" s="13">
        <is>
          <t>Terminer la préparation — Verser le caramel liquide dans un récipient de stockage. Filmer, indiquer la date de fabrication. Laisser refroidir et stocker au froid. Au froid, le caramel peut s'épaissir : le dégourdir au bain-marie avant utilisation.</t>
        </is>
      </c>
      <c r="E11" t="s" s="13"/>
      <c r="F11"/>
    </row>
    <row r="12">
      <c r="A12" t="s">
        <v>82</v>
      </c>
      <c r="B12">
        <v>6</v>
      </c>
      <c r="C12"/>
      <c r="D12" t="s" s="13">
        <v>84</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4">
        <f>"GRO_CDC_253B · GRO.DESSERTS · référence : "&amp;Besoins!B3&amp;" "&amp;Besoins!C3&amp;" · multiplicateur réglable sur la feuille ""Besoins"""</f>
        <v>GRO_CDC_253B · GRO.DESSERTS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v>
      </c>
      <c r="C6"/>
      <c r="D6"/>
    </row>
    <row r="7">
      <c r="A7"/>
      <c r="B7" t="str">
        <f>Besoins!B12</f>
        <v>Pâte feuilletée margarine plaque 40×60</v>
      </c>
      <c r="C7" s="11">
        <f>Besoins!E12</f>
        <v>6</v>
      </c>
      <c r="D7" t="str">
        <f>Besoins!F12</f>
        <v>pc</v>
      </c>
    </row>
    <row r="8">
      <c r="A8"/>
      <c r="B8" t="str">
        <f>Besoins!B11</f>
        <v>POMME Golden France cat.I 170/220g plateau 2rg</v>
      </c>
      <c r="C8" s="11">
        <f>Besoins!E11</f>
        <v>9.75</v>
      </c>
      <c r="D8" t="str">
        <f>Besoins!F11</f>
        <v>kg</v>
      </c>
    </row>
    <row r="9">
      <c r="A9"/>
      <c r="B9" t="s">
        <v>89</v>
      </c>
      <c r="C9" s="11">
        <f>'Besoins'!$B$2*2</f>
        <v>2</v>
      </c>
      <c r="D9" t="s">
        <v>34</v>
      </c>
    </row>
    <row r="10">
      <c r="A10"/>
      <c r="B10" t="str">
        <f>Besoins!B10</f>
        <v>Beurre doux 82% MG plaquette</v>
      </c>
      <c r="C10" s="11">
        <f>Besoins!E10</f>
        <v>1</v>
      </c>
      <c r="D10" t="str">
        <f>Besoins!F10</f>
        <v>kg</v>
      </c>
    </row>
    <row r="11">
      <c r="A11"/>
      <c r="B11" t="s">
        <v>90</v>
      </c>
      <c r="C11" s="11">
        <f>'Besoins'!$B$2*0.2</f>
        <v>0.2</v>
      </c>
      <c r="D11" t="s">
        <v>34</v>
      </c>
    </row>
    <row r="12">
      <c r="A12" t="s" s="16">
        <v>91</v>
      </c>
      <c r="B12" t="str" s="13">
        <f>Procedure!D4</f>
        <v>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v>
      </c>
      <c r="C12"/>
      <c r="D12"/>
    </row>
    <row r="13">
      <c r="A13" t="s" s="16">
        <v>92</v>
      </c>
      <c r="B13" t="str" s="13">
        <f>Procedure!D5</f>
        <v>Cuire — Préchauffer en chaleur sèche à + 180 °C ; étager et cuire 25 à 30 minutes ; vérifier.</v>
      </c>
      <c r="C13"/>
      <c r="D13"/>
    </row>
    <row r="14">
      <c r="A14" t="s" s="16">
        <v>93</v>
      </c>
      <c r="B14" t="str" s="13">
        <f>Procedure!D6</f>
        <v>Servir — À la spatule carrée, dresser les parts pré-découpées à l'assiette ; entourer d'un peu de fond de cuisson caramélisé.</v>
      </c>
      <c r="C14"/>
      <c r="D14"/>
    </row>
    <row r="15">
      <c r="A15"/>
      <c r="B15"/>
      <c r="C15"/>
      <c r="D15"/>
    </row>
    <row r="16">
      <c r="A16" t="s" s="15">
        <v>94</v>
      </c>
      <c r="B16"/>
      <c r="C16"/>
      <c r="D16"/>
    </row>
    <row r="17">
      <c r="A17" t="s" s="16">
        <v>87</v>
      </c>
      <c r="B17" t="str" s="13">
        <f>Procedure!D7</f>
        <v>Mise en place du poste de travail — Vérifier les D.L.C., peser les denrées, sélectionner le matériel nécessaire. Laver et désinfecter le matériel et le poste de travail en suivant les protocoles.</v>
      </c>
      <c r="C17"/>
      <c r="D17"/>
    </row>
    <row r="18">
      <c r="A18" t="s" s="16">
        <v>88</v>
      </c>
      <c r="B18" t="str" s="13">
        <f>Procedure!D8</f>
        <v>Préparations préliminaires — Rincer au vinaigre la russe qui servira à la cuisson du sucre. Égoutter sans essuyer.</v>
      </c>
      <c r="C18"/>
      <c r="D18"/>
    </row>
    <row r="19">
      <c r="A19" t="s" s="16">
        <v>91</v>
      </c>
      <c r="B19" t="str" s="13">
        <f>Procedure!D9</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9"/>
      <c r="D19"/>
    </row>
    <row r="20">
      <c r="A20"/>
      <c r="B20" t="str">
        <f>Besoins!B13</f>
        <v>Sucre blanc cristal sac 25 kg</v>
      </c>
      <c r="C20" s="11">
        <f>Besoins!E13</f>
        <v>1.515152</v>
      </c>
      <c r="D20" t="str">
        <f>Besoins!F13</f>
        <v>kg</v>
      </c>
    </row>
    <row r="21">
      <c r="A21"/>
      <c r="B21" t="str">
        <f>Besoins!B9</f>
        <v>Glucose DE40 sirop standard</v>
      </c>
      <c r="C21" s="11">
        <f>Besoins!E9</f>
        <v>0.151515</v>
      </c>
      <c r="D21" t="str">
        <f>Besoins!F9</f>
        <v>kg</v>
      </c>
    </row>
    <row r="22">
      <c r="A22"/>
      <c r="B22" t="s">
        <v>95</v>
      </c>
      <c r="C22" s="11">
        <f>'Besoins'!$B$2*0.6060606061</f>
        <v>0.606061</v>
      </c>
      <c r="D22" t="s">
        <v>34</v>
      </c>
    </row>
    <row r="23">
      <c r="A23" t="s" s="16">
        <v>92</v>
      </c>
      <c r="B23" t="str" s="13">
        <f>Procedure!D10</f>
        <v>Décuire le caramel — Ajouter progressivement le litre d'eau tiède au caramel. Faire attention aux éclaboussures. Le caramel peut se solidifier en partie au contact de l'eau. Reporter à ébullition pour le liquéfier.</v>
      </c>
      <c r="C23"/>
      <c r="D23"/>
    </row>
    <row r="24">
      <c r="A24"/>
      <c r="B24" t="s">
        <v>95</v>
      </c>
      <c r="C24" s="11">
        <f>'Besoins'!$B$2*0.6060606061</f>
        <v>0.606061</v>
      </c>
      <c r="D24" t="s">
        <v>34</v>
      </c>
    </row>
    <row r="25">
      <c r="A25" t="s" s="16">
        <v>93</v>
      </c>
      <c r="B25" t="str" s="13">
        <f>Procedure!D11</f>
        <v>Terminer la préparation — Verser le caramel liquide dans un récipient de stockage. Filmer, indiquer la date de fabrication. Laisser refroidir et stocker au froid. Au froid, le caramel peut s'épaissir : le dégourdir au bain-marie avant utilisation.</v>
      </c>
      <c r="C25"/>
      <c r="D25"/>
    </row>
    <row r="26">
      <c r="A26" t="s" s="16">
        <v>96</v>
      </c>
      <c r="B26" t="str" s="13">
        <f>Procedure!D12</f>
        <v>Suggestions — Le caramel liquide est employé pour caraméliser le fond des moules, en nappage, en ajout à des crèmes.</v>
      </c>
      <c r="C26"/>
      <c r="D26"/>
    </row>
    <row r="27">
      <c r="A27"/>
      <c r="B27"/>
      <c r="C27"/>
      <c r="D27"/>
    </row>
    <row r="28">
      <c r="A28" t="s" s="17">
        <v>21</v>
      </c>
      <c r="B28"/>
      <c r="C28"/>
      <c r="D28"/>
    </row>
  </sheetData>
  <sheetProtection sheet="1" formatRows="0" formatColumns="0"/>
  <mergeCells count="16">
    <mergeCell ref="A1:D1"/>
    <mergeCell ref="A2:D2"/>
    <mergeCell ref="A4:D4"/>
    <mergeCell ref="B5:D5"/>
    <mergeCell ref="B6:D6"/>
    <mergeCell ref="B12:D12"/>
    <mergeCell ref="B13:D13"/>
    <mergeCell ref="B14:D14"/>
    <mergeCell ref="A16:D16"/>
    <mergeCell ref="B17:D17"/>
    <mergeCell ref="B18:D18"/>
    <mergeCell ref="B19:D19"/>
    <mergeCell ref="B23:D23"/>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2026-09-28T12:02:29Z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2026-09-28T12:02:29Z</dcterms:modified>
  <cp:revision>1</cp:revision>
</cp:coreProperties>
</file>