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<sst xmlns="http://schemas.openxmlformats.org/spreadsheetml/2006/main" count="132" uniqueCount="132">
  <si>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</si>
  <si>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</si>
  <si>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</si>
  <si>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</si>
  <si>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</si>
  <si>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</si>
  <si>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</si>
  <si>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</si>
  <si>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</si>
  <si>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</si>
  <si>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</si>
  <si>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</si>
  <si>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</si>
  <si>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</si>
  <si>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</si>
  <si>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</si>
  <si>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</si>
  <si>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</si>
  <si>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</si>
  <si>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</si>
  <si>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</si>
  <si>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</si>
  <si>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</si>
  <si>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</si>
  <si>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</si>
  <si>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</si>
  <si>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</si>
  <si>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</si>
  <si>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</si>
  <si>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</si>
  <si>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</si>
  <si>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</si>
  <si>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</si>
  <si>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</si>
  <si>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</si>
  <si>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</si>
  <si>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</si>
  <si>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</si>
  <si>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</si>
  <si>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</si>
  <si>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</si>
  <si>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</si>
  <si>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</si>
  <si>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</si>
  <si>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</si>
  <si>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</si>
  <si>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</si>
  <si>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</si>
  <si>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</si>
  <si>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</si>
  <si>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</si>
  <si>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</si>
  <si>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</si>
  <si>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</si>
  <si>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</si>
  <si>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</si>
  <si>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</si>
  <si>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</si>
  <si>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</si>
  <si>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</si>
  <si>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</si>
  <si>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</si>
  <si>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</si>
  <si>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</si>
  <si>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</si>
  <si>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</si>
  <si>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</si>
  <si>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</si>
  <si>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</si>
  <si>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</si>
  <si>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</si>
  <si>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</si>
  <si>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</si>
  <si>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</si>
  <si>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Pâtisserie collectivité</t>
  </si>
  <si>
    <t xml:space="preserve">    ↳ PÂTE SUCRÉE</t>
  </si>
  <si>
    <t>Pâtes de base cuisine</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</si>
  <si>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</si>
  <si>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</si>
  <si>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</si>
  <si>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</si>
  <si>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</si>
  <si>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</si>
  <si>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</si>
  <si>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</si>
  <si>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</si>
  <si>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</si>
  <si>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</si>
  <si>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</si>
  <si>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Préparations de base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</si>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</sst>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61.36654</v>
      </c>
    </row>
    <row r="12">
      <c r="A12" t="s" s="3">
        <v>16</v>
      </c>
      <c r="B12" s="4">
        <v>0.6136654</v>
      </c>
    </row>
    <row r="13">
      <c r="A13"/>
      <c r="B13"/>
    </row>
    <row r="14">
      <c r="A14" t="s" s="5">
        <v>17</v>
      </c>
      <c r="B14" t="s" s="5">
        <v>14</v>
      </c>
    </row>
    <row r="15">
      <c r="A15" t="s" s="5">
        <v>18</v>
      </c>
      <c r="B15" s="6">
        <v>61.36654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32.84</v>
      </c>
      <c r="E7" s="11">
        <f>D7*$B$2</f>
        <v>32.84</v>
      </c>
      <c r="F7" t="s">
        <v>24</v>
      </c>
      <c r="G7" s="4">
        <f>E7*0.27</f>
        <v>8.8668</v>
      </c>
    </row>
    <row r="8">
      <c r="A8" t="s">
        <v>34</v>
      </c>
      <c r="B8" t="s">
        <v>35</v>
      </c>
      <c r="C8" t="s">
        <v>36</v>
      </c>
      <c r="D8" s="9">
        <v>3.26</v>
      </c>
      <c r="E8" s="11">
        <f>D8*$B$2</f>
        <v>3.26</v>
      </c>
      <c r="F8" t="s">
        <v>37</v>
      </c>
      <c r="G8" s="4">
        <f>E8*0.0043</f>
        <v>0.014018</v>
      </c>
    </row>
    <row r="9">
      <c r="A9" t="s">
        <v>38</v>
      </c>
      <c r="B9" t="s">
        <v>39</v>
      </c>
      <c r="C9" t="s">
        <v>40</v>
      </c>
      <c r="D9" s="9">
        <v>0.15</v>
      </c>
      <c r="E9" s="11">
        <f>D9*$B$2</f>
        <v>0.15</v>
      </c>
      <c r="F9" t="s">
        <v>37</v>
      </c>
      <c r="G9" s="4">
        <f>E9*14</f>
        <v>2.1</v>
      </c>
    </row>
    <row r="10">
      <c r="A10" t="s">
        <v>41</v>
      </c>
      <c r="B10" t="s">
        <v>42</v>
      </c>
      <c r="C10" t="s">
        <v>43</v>
      </c>
      <c r="D10" s="9">
        <v>0.005</v>
      </c>
      <c r="E10" s="11">
        <f>D10*$B$2</f>
        <v>0.005</v>
      </c>
      <c r="F10" t="s">
        <v>37</v>
      </c>
      <c r="G10" s="4">
        <f>E10*18</f>
        <v>0.09</v>
      </c>
    </row>
    <row r="11">
      <c r="A11" t="s">
        <v>44</v>
      </c>
      <c r="B11" t="s">
        <v>45</v>
      </c>
      <c r="C11" t="s">
        <v>46</v>
      </c>
      <c r="D11" s="9">
        <v>1.2905</v>
      </c>
      <c r="E11" s="11">
        <f>D11*$B$2</f>
        <v>1.2905</v>
      </c>
      <c r="F11" t="s">
        <v>47</v>
      </c>
      <c r="G11" s="4">
        <f>E11*6.5</f>
        <v>8.38825</v>
      </c>
    </row>
    <row r="12">
      <c r="A12" t="s">
        <v>48</v>
      </c>
      <c r="B12" t="s">
        <v>49</v>
      </c>
      <c r="C12" t="s">
        <v>50</v>
      </c>
      <c r="D12" s="9">
        <v>1.792</v>
      </c>
      <c r="E12" s="11">
        <f>D12*$B$2</f>
        <v>1.792</v>
      </c>
      <c r="F12" t="s">
        <v>47</v>
      </c>
      <c r="G12" s="4">
        <f>E12*0.56</f>
        <v>1.00352</v>
      </c>
    </row>
    <row r="13">
      <c r="A13" t="s">
        <v>51</v>
      </c>
      <c r="B13" t="s">
        <v>52</v>
      </c>
      <c r="C13" t="s">
        <v>53</v>
      </c>
      <c r="D13" s="9">
        <v>0.35</v>
      </c>
      <c r="E13" s="11">
        <f>D13*$B$2</f>
        <v>0.35</v>
      </c>
      <c r="F13" t="s">
        <v>47</v>
      </c>
      <c r="G13" s="4">
        <f>E13*1.6</f>
        <v>0.56</v>
      </c>
    </row>
    <row r="14">
      <c r="A14" t="s">
        <v>54</v>
      </c>
      <c r="B14" t="s">
        <v>55</v>
      </c>
      <c r="C14" t="s">
        <v>56</v>
      </c>
      <c r="D14" s="9">
        <v>0.5</v>
      </c>
      <c r="E14" s="11">
        <f>D14*$B$2</f>
        <v>0.5</v>
      </c>
      <c r="F14" t="s">
        <v>47</v>
      </c>
      <c r="G14" s="4">
        <f>E14*16</f>
        <v>8</v>
      </c>
    </row>
    <row r="15">
      <c r="A15" t="s">
        <v>57</v>
      </c>
      <c r="B15" t="s">
        <v>58</v>
      </c>
      <c r="C15" t="s">
        <v>56</v>
      </c>
      <c r="D15" s="9">
        <v>1.2</v>
      </c>
      <c r="E15" s="11">
        <f>D15*$B$2</f>
        <v>1.2</v>
      </c>
      <c r="F15" t="s">
        <v>47</v>
      </c>
      <c r="G15" s="4">
        <f>E15*15</f>
        <v>18</v>
      </c>
    </row>
    <row r="16">
      <c r="A16" t="s">
        <v>59</v>
      </c>
      <c r="B16" t="s">
        <v>60</v>
      </c>
      <c r="C16" t="s">
        <v>61</v>
      </c>
      <c r="D16" s="9">
        <v>2.38</v>
      </c>
      <c r="E16" s="11">
        <f>D16*$B$2</f>
        <v>2.38</v>
      </c>
      <c r="F16" t="s">
        <v>47</v>
      </c>
      <c r="G16" s="4">
        <f>E16*5.2</f>
        <v>12.376</v>
      </c>
    </row>
    <row r="17">
      <c r="A17" t="s">
        <v>62</v>
      </c>
      <c r="B17" t="s">
        <v>63</v>
      </c>
      <c r="C17" t="s">
        <v>64</v>
      </c>
      <c r="D17" s="9">
        <v>0.00672</v>
      </c>
      <c r="E17" s="11">
        <f>D17*$B$2</f>
        <v>0.00672</v>
      </c>
      <c r="F17" t="s">
        <v>47</v>
      </c>
      <c r="G17" s="4">
        <f>E17*0.35</f>
        <v>0.002352</v>
      </c>
    </row>
    <row r="18">
      <c r="A18" t="s">
        <v>65</v>
      </c>
      <c r="B18" t="s">
        <v>66</v>
      </c>
      <c r="C18" t="s">
        <v>67</v>
      </c>
      <c r="D18" s="9">
        <v>1.872</v>
      </c>
      <c r="E18" s="11">
        <f>D18*$B$2</f>
        <v>1.872</v>
      </c>
      <c r="F18" t="s">
        <v>47</v>
      </c>
      <c r="G18" s="4">
        <f>E18*1.05</f>
        <v>1.9656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56</v>
      </c>
      <c r="E3" t="s">
        <v>24</v>
      </c>
      <c r="F3" t="s">
        <v>76</v>
      </c>
    </row>
    <row r="4">
      <c r="A4">
        <v>2</v>
      </c>
      <c r="B4" t="s">
        <v>77</v>
      </c>
      <c r="C4" t="s">
        <v>78</v>
      </c>
      <c r="D4" s="11">
        <v>1.792</v>
      </c>
      <c r="E4" t="s">
        <v>47</v>
      </c>
      <c r="F4" t="s">
        <v>50</v>
      </c>
    </row>
    <row r="5">
      <c r="A5">
        <v>2</v>
      </c>
      <c r="B5" t="s">
        <v>79</v>
      </c>
      <c r="C5" t="s">
        <v>78</v>
      </c>
      <c r="D5" s="11">
        <v>0.896</v>
      </c>
      <c r="E5" t="s">
        <v>47</v>
      </c>
      <c r="F5" t="s">
        <v>61</v>
      </c>
    </row>
    <row r="6">
      <c r="A6">
        <v>2</v>
      </c>
      <c r="B6" t="s">
        <v>80</v>
      </c>
      <c r="C6" t="s">
        <v>78</v>
      </c>
      <c r="D6" s="11">
        <v>0.672</v>
      </c>
      <c r="E6" t="s">
        <v>47</v>
      </c>
      <c r="F6" t="s">
        <v>67</v>
      </c>
    </row>
    <row r="7">
      <c r="A7">
        <v>2</v>
      </c>
      <c r="B7" t="s">
        <v>81</v>
      </c>
      <c r="C7" t="s">
        <v>73</v>
      </c>
      <c r="D7" s="11">
        <v>7.84</v>
      </c>
      <c r="E7" t="s">
        <v>24</v>
      </c>
      <c r="F7" t="s">
        <v>82</v>
      </c>
    </row>
    <row r="8">
      <c r="A8">
        <v>3</v>
      </c>
      <c r="B8" t="s">
        <v>83</v>
      </c>
      <c r="C8" t="s">
        <v>73</v>
      </c>
      <c r="D8" s="11">
        <v>0.431</v>
      </c>
      <c r="E8" t="s">
        <v>37</v>
      </c>
      <c r="F8" t="s">
        <v>82</v>
      </c>
    </row>
    <row r="9">
      <c r="A9">
        <v>4</v>
      </c>
      <c r="B9" t="s">
        <v>84</v>
      </c>
      <c r="C9" t="s">
        <v>78</v>
      </c>
      <c r="D9" s="11">
        <v>7.84</v>
      </c>
      <c r="E9" t="s">
        <v>24</v>
      </c>
      <c r="F9" t="s">
        <v>33</v>
      </c>
    </row>
    <row r="10">
      <c r="A10">
        <v>2</v>
      </c>
      <c r="B10" t="s">
        <v>85</v>
      </c>
      <c r="C10" t="s">
        <v>78</v>
      </c>
      <c r="D10" s="11">
        <v>0.056</v>
      </c>
      <c r="E10" t="s">
        <v>37</v>
      </c>
      <c r="F10" t="s">
        <v>36</v>
      </c>
    </row>
    <row r="11">
      <c r="A11">
        <v>2</v>
      </c>
      <c r="B11" t="s">
        <v>86</v>
      </c>
      <c r="C11" t="s">
        <v>78</v>
      </c>
      <c r="D11" s="11">
        <v>0.007</v>
      </c>
      <c r="E11" t="s">
        <v>47</v>
      </c>
      <c r="F11" t="s">
        <v>64</v>
      </c>
    </row>
    <row r="12">
      <c r="A12">
        <v>2</v>
      </c>
      <c r="B12" t="s">
        <v>79</v>
      </c>
      <c r="C12" t="s">
        <v>78</v>
      </c>
      <c r="D12" s="11">
        <v>0.084</v>
      </c>
      <c r="E12" t="s">
        <v>47</v>
      </c>
      <c r="F12" t="s">
        <v>61</v>
      </c>
    </row>
    <row r="13">
      <c r="A13">
        <v>1</v>
      </c>
      <c r="B13" t="s">
        <v>87</v>
      </c>
      <c r="C13" t="s">
        <v>78</v>
      </c>
      <c r="D13" s="11">
        <v>0.2</v>
      </c>
      <c r="E13" t="s">
        <v>47</v>
      </c>
      <c r="F13" t="s">
        <v>61</v>
      </c>
    </row>
    <row r="14">
      <c r="A14">
        <v>1</v>
      </c>
      <c r="B14" t="s">
        <v>88</v>
      </c>
      <c r="C14" t="s">
        <v>73</v>
      </c>
      <c r="D14" s="11">
        <v>4.45</v>
      </c>
      <c r="E14" t="s">
        <v>37</v>
      </c>
      <c r="F14" t="s">
        <v>89</v>
      </c>
    </row>
    <row r="15">
      <c r="A15">
        <v>2</v>
      </c>
      <c r="B15" t="s">
        <v>90</v>
      </c>
      <c r="C15" t="s">
        <v>78</v>
      </c>
      <c r="D15" s="11">
        <v>1.291</v>
      </c>
      <c r="E15" t="s">
        <v>47</v>
      </c>
      <c r="F15" t="s">
        <v>46</v>
      </c>
    </row>
    <row r="16">
      <c r="A16">
        <v>2</v>
      </c>
      <c r="B16" t="s">
        <v>85</v>
      </c>
      <c r="C16" t="s">
        <v>78</v>
      </c>
      <c r="D16" s="11">
        <v>3.204</v>
      </c>
      <c r="E16" t="s">
        <v>37</v>
      </c>
      <c r="F16" t="s">
        <v>36</v>
      </c>
    </row>
    <row r="17">
      <c r="A17">
        <v>1</v>
      </c>
      <c r="B17" t="s">
        <v>87</v>
      </c>
      <c r="C17" t="s">
        <v>78</v>
      </c>
      <c r="D17" s="11">
        <v>1.2</v>
      </c>
      <c r="E17" t="s">
        <v>47</v>
      </c>
      <c r="F17" t="s">
        <v>61</v>
      </c>
    </row>
    <row r="18">
      <c r="A18">
        <v>1</v>
      </c>
      <c r="B18" t="s">
        <v>91</v>
      </c>
      <c r="C18" t="s">
        <v>78</v>
      </c>
      <c r="D18" s="11">
        <v>1.2</v>
      </c>
      <c r="E18" t="s">
        <v>47</v>
      </c>
      <c r="F18" t="s">
        <v>67</v>
      </c>
    </row>
    <row r="19">
      <c r="A19">
        <v>1</v>
      </c>
      <c r="B19" t="s">
        <v>92</v>
      </c>
      <c r="C19" t="s">
        <v>78</v>
      </c>
      <c r="D19" s="11">
        <v>1.2</v>
      </c>
      <c r="E19" t="s">
        <v>47</v>
      </c>
      <c r="F19" t="s">
        <v>56</v>
      </c>
    </row>
    <row r="20">
      <c r="A20">
        <v>1</v>
      </c>
      <c r="B20" t="s">
        <v>93</v>
      </c>
      <c r="C20" t="s">
        <v>78</v>
      </c>
      <c r="D20" s="11">
        <v>0.35</v>
      </c>
      <c r="E20" t="s">
        <v>47</v>
      </c>
      <c r="F20" t="s">
        <v>53</v>
      </c>
    </row>
    <row r="21">
      <c r="A21">
        <v>1</v>
      </c>
      <c r="B21" t="s">
        <v>94</v>
      </c>
      <c r="C21" t="s">
        <v>73</v>
      </c>
      <c r="D21" s="11">
        <v>25</v>
      </c>
      <c r="E21" t="s">
        <v>24</v>
      </c>
      <c r="F21" t="s">
        <v>82</v>
      </c>
    </row>
    <row r="22">
      <c r="A22">
        <v>2</v>
      </c>
      <c r="B22" t="s">
        <v>95</v>
      </c>
      <c r="C22" t="s">
        <v>73</v>
      </c>
      <c r="D22" s="11">
        <v>1.375</v>
      </c>
      <c r="E22" t="s">
        <v>37</v>
      </c>
      <c r="F22" t="s">
        <v>82</v>
      </c>
    </row>
    <row r="23">
      <c r="A23">
        <v>3</v>
      </c>
      <c r="B23" t="s">
        <v>96</v>
      </c>
      <c r="C23" t="s">
        <v>78</v>
      </c>
      <c r="D23" s="11">
        <v>25</v>
      </c>
      <c r="E23" t="s">
        <v>24</v>
      </c>
      <c r="F23" t="s">
        <v>33</v>
      </c>
    </row>
    <row r="24">
      <c r="A24">
        <v>1</v>
      </c>
      <c r="B24" t="s">
        <v>97</v>
      </c>
      <c r="C24" t="s">
        <v>78</v>
      </c>
      <c r="D24" s="11">
        <v>0.5</v>
      </c>
      <c r="E24" t="s">
        <v>47</v>
      </c>
      <c r="F24" t="s">
        <v>56</v>
      </c>
    </row>
    <row r="25">
      <c r="A25">
        <v>1</v>
      </c>
      <c r="B25" t="s">
        <v>98</v>
      </c>
      <c r="C25" t="s">
        <v>78</v>
      </c>
      <c r="D25" s="11">
        <v>0.15</v>
      </c>
      <c r="E25" t="s">
        <v>37</v>
      </c>
      <c r="F25" t="s">
        <v>40</v>
      </c>
    </row>
    <row r="26">
      <c r="A26">
        <v>1</v>
      </c>
      <c r="B26" t="s">
        <v>99</v>
      </c>
      <c r="C26" t="s">
        <v>78</v>
      </c>
      <c r="D26" s="11">
        <v>0.005</v>
      </c>
      <c r="E26" t="s">
        <v>37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24</v>
      </c>
    </row>
    <row r="8">
      <c r="A8"/>
      <c r="B8" t="s">
        <v>119</v>
      </c>
      <c r="C8" s="11">
        <f>'Besoins'!$B$2*0.2</f>
        <v>0.2</v>
      </c>
      <c r="D8" t="s">
        <v>47</v>
      </c>
    </row>
    <row r="9">
      <c r="A9"/>
      <c r="B9" t="s">
        <v>120</v>
      </c>
      <c r="C9" s="11">
        <f>'Besoins'!$B$2*4.45</f>
        <v>4.45</v>
      </c>
      <c r="D9" t="s">
        <v>37</v>
      </c>
    </row>
    <row r="10">
      <c r="A10"/>
      <c r="B10" t="s">
        <v>119</v>
      </c>
      <c r="C10" s="11">
        <f>'Besoins'!$B$2*1.2</f>
        <v>1.2</v>
      </c>
      <c r="D10" t="s">
        <v>47</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37</v>
      </c>
    </row>
    <row r="14">
      <c r="A14"/>
      <c r="B14" t="s">
        <v>119</v>
      </c>
      <c r="C14" s="11">
        <f>'Besoins'!$B$2*1.2</f>
        <v>1.2</v>
      </c>
      <c r="D14" t="s">
        <v>47</v>
      </c>
    </row>
    <row r="15">
      <c r="A15"/>
      <c r="B15" t="s">
        <v>123</v>
      </c>
      <c r="C15" s="11">
        <f>'Besoins'!$B$2*1.2</f>
        <v>1.2</v>
      </c>
      <c r="D15" t="s">
        <v>47</v>
      </c>
    </row>
    <row r="16">
      <c r="A16"/>
      <c r="B16" t="str">
        <f>Besoins!B15</f>
        <v>Poudre d'amande blanchie extra-fine</v>
      </c>
      <c r="C16" s="11">
        <f>Besoins!E15</f>
        <v>1.2</v>
      </c>
      <c r="D16" t="str">
        <f>Besoins!F15</f>
        <v>kg</v>
      </c>
    </row>
    <row r="17">
      <c r="A17"/>
      <c r="B17" t="str">
        <f>Besoins!B13</f>
        <v>Amidon de maïs (Maïzena)</v>
      </c>
      <c r="C17" s="11">
        <f>Besoins!E13</f>
        <v>0.35</v>
      </c>
      <c r="D17" t="str">
        <f>Besoins!F13</f>
        <v>kg</v>
      </c>
    </row>
    <row r="18">
      <c r="A18"/>
      <c r="B18" t="s">
        <v>124</v>
      </c>
      <c r="C18" s="11">
        <f>'Besoins'!$B$2*25</f>
        <v>25</v>
      </c>
      <c r="D18" t="s">
        <v>24</v>
      </c>
    </row>
    <row r="19">
      <c r="A19"/>
      <c r="B19" t="str">
        <f>Besoins!B9</f>
        <v>Rhum ambré de cuisine (baba)</v>
      </c>
      <c r="C19" s="11">
        <f>Besoins!E9</f>
        <v>0.15</v>
      </c>
      <c r="D19" t="str">
        <f>Besoins!F9</f>
        <v>lt</v>
      </c>
    </row>
    <row r="20">
      <c r="A20"/>
      <c r="B20" t="str">
        <f>Besoins!B10</f>
        <v>Arôme amande amère (liquide, dosage 1-2g/kg)</v>
      </c>
      <c r="C20" s="11">
        <f>Besoins!E10</f>
        <v>0.005</v>
      </c>
      <c r="D20" t="str">
        <f>Besoins!F10</f>
        <v>lt</v>
      </c>
    </row>
    <row r="21">
      <c r="A21" t="s" s="17">
        <v>125</v>
      </c>
      <c r="B21" t="str" s="14">
        <f>Procedure!D6</f>
        <v>Garnir — Répartir l'appareil dans les bacs ; lisser à la corne ; parsemer d'amandes effilées.</v>
      </c>
      <c r="C21"/>
      <c r="D21"/>
    </row>
    <row r="22">
      <c r="A22"/>
      <c r="B22" t="str">
        <f>Besoins!B14</f>
        <v>Amandes effilées</v>
      </c>
      <c r="C22" s="11">
        <f>Besoins!E14</f>
        <v>0.5</v>
      </c>
      <c r="D22" t="str">
        <f>Besoins!F14</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47</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11">
        <f>Besoins!E12</f>
        <v>1.792</v>
      </c>
      <c r="D31" t="str">
        <f>Besoins!F12</f>
        <v>kg</v>
      </c>
    </row>
    <row r="32">
      <c r="A32"/>
      <c r="B32" t="s">
        <v>119</v>
      </c>
      <c r="C32" s="11">
        <f>'Besoins'!$B$2*0.896</f>
        <v>0.896</v>
      </c>
      <c r="D32" t="s">
        <v>47</v>
      </c>
    </row>
    <row r="33">
      <c r="A33"/>
      <c r="B33" t="s">
        <v>123</v>
      </c>
      <c r="C33" s="11">
        <f>'Besoins'!$B$2*0.672</f>
        <v>0.672</v>
      </c>
      <c r="D33" t="s">
        <v>47</v>
      </c>
    </row>
    <row r="34">
      <c r="A34"/>
      <c r="B34" t="s">
        <v>124</v>
      </c>
      <c r="C34" s="11">
        <f>'Besoins'!$B$2*7.84</f>
        <v>7.84</v>
      </c>
      <c r="D34" t="s">
        <v>24</v>
      </c>
    </row>
    <row r="35">
      <c r="A35"/>
      <c r="B35" t="s">
        <v>129</v>
      </c>
      <c r="C35" s="11">
        <f>'Besoins'!$B$2*0.056</f>
        <v>0.056</v>
      </c>
      <c r="D35" t="s">
        <v>37</v>
      </c>
    </row>
    <row r="36">
      <c r="A36"/>
      <c r="B36" t="str">
        <f>Besoins!B17</f>
        <v>Sel fin de cuisine</v>
      </c>
      <c r="C36" s="11">
        <f>Besoins!E17</f>
        <v>0.00672</v>
      </c>
      <c r="D36" t="str">
        <f>Besoins!F17</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37</v>
      </c>
    </row>
    <row r="46">
      <c r="A46"/>
      <c r="B46" t="str">
        <f>Besoins!B11</f>
        <v>Crème pâtissière déshydratée (poudre)</v>
      </c>
      <c r="C46" s="11">
        <f>Besoins!E11</f>
        <v>1.2905</v>
      </c>
      <c r="D46" t="str">
        <f>Besoins!F11</f>
        <v>kg</v>
      </c>
    </row>
    <row r="47">
      <c r="A47"/>
      <c r="B47"/>
      <c r="C47"/>
      <c r="D47"/>
    </row>
    <row r="48">
      <c r="A48" t="s" s="18">
        <v>21</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2026-09-28T11:02:10Z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2026-09-28T11:02:10Z</dcterms:modified>
  <cp:revision>1</cp:revision>
</cp:coreProperties>
</file>