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<sst xmlns="http://schemas.openxmlformats.org/spreadsheetml/2006/main" count="86" uniqueCount="86">
  <si>
    <t>Fiche technique</t>
  </si>
  <si>
    <t>Nom</t>
  </si>
  <si>
    <t>GÂTEAU AU MIEL</t>
  </si>
  <si>
    <t>Code</t>
  </si>
  <si>
    <t>GRO_CDC_232</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</si>
  <si>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</si>
  <si>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</si>
  <si>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</si>
  <si>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</si>
  <si>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</si>
  <si>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</si>
  <si>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</si>
  <si>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</si>
  <si>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</si>
  <si>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</si>
  <si>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</si>
  <si>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</si>
  <si>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</si>
  <si>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</si>
  <si>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</si>
  <si>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11:20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</si>
  <si>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</si>
  <si>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</si>
  <si>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</si>
  <si>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</si>
  <si>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</si>
  <si>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</si>
  <si>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</si>
  <si>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</si>
  <si>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</si>
  <si>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</si>
  <si>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</si>
  <si>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</si>
  <si>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</si>
  <si>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FAR-T55</t>
  </si>
  <si>
    <t>Farine de blé T55</t>
  </si>
  <si>
    <t>Farines de blé</t>
  </si>
  <si>
    <t>kg</t>
  </si>
  <si>
    <t>BEU-DOUX</t>
  </si>
  <si>
    <t>Beurre doux 82% MG plaquette</t>
  </si>
  <si>
    <t>Beurres et margarines</t>
  </si>
  <si>
    <t>LEV-CHIMIQUE</t>
  </si>
  <si>
    <t>Levure chimique (poudre à lever)</t>
  </si>
  <si>
    <t>Levures et agents levants</t>
  </si>
  <si>
    <t>MIEL-FLORES</t>
  </si>
  <si>
    <t>Miel toutes fleurs vrac</t>
  </si>
  <si>
    <t>Sucres et édulcorants</t>
  </si>
  <si>
    <t>SUC-BLANC</t>
  </si>
  <si>
    <t>Sucre blanc cristal sac 25 kg</t>
  </si>
  <si>
    <t>Total</t>
  </si>
  <si>
    <t>Niveau</t>
  </si>
  <si>
    <t>Composant</t>
  </si>
  <si>
    <t>Type</t>
  </si>
  <si>
    <t>Quantité (pour 100 pc)</t>
  </si>
  <si>
    <t>recette</t>
  </si>
  <si>
    <t>Pâtisserie collectivité</t>
  </si>
  <si>
    <t xml:space="preserve">    ↳ Farine de blé T55</t>
  </si>
  <si>
    <t>matiere</t>
  </si>
  <si>
    <t xml:space="preserve">    ↳ Sucre blanc cristal sac 25 kg</t>
  </si>
  <si>
    <t xml:space="preserve">    ↳ Beurre doux 82% MG plaquette</t>
  </si>
  <si>
    <t xml:space="preserve">    ↳ Miel toutes fleurs vrac</t>
  </si>
  <si>
    <t xml:space="preserve">    ↳ OEUF (P)</t>
  </si>
  <si>
    <t>Conversions oeufs et ovoproduits</t>
  </si>
  <si>
    <t xml:space="preserve">        ↳ OEUF (ml)</t>
  </si>
  <si>
    <t>lt</t>
  </si>
  <si>
    <t xml:space="preserve">            ↳ OEUF A3 (PRIX)</t>
  </si>
  <si>
    <t xml:space="preserve">    ↳ Levure chimique (poudre à lever)</t>
  </si>
  <si>
    <t>Recette</t>
  </si>
  <si>
    <t>#</t>
  </si>
  <si>
    <t>Verbe</t>
  </si>
  <si>
    <t>Étape</t>
  </si>
  <si>
    <t>Précision technique</t>
  </si>
  <si>
    <t>Durée</t>
  </si>
  <si>
    <t>Garnir les moules — Garnir les moules aux 3/4, pousser la pâte dans les angles et égaliser la surface.</t>
  </si>
  <si>
    <t>Démouler — Dès la sortie du four, démouler les gâteaux sur des grilles. Attendre le refroidissement pour trancher.</t>
  </si>
  <si>
    <t>Fiche technique — GÂTEAU AU MIEL</t>
  </si>
  <si>
    <t>GÂTEAU AU MIEL  GRO_CDC_232</t>
  </si>
  <si>
    <t>1.</t>
  </si>
  <si>
    <t>2.</t>
  </si>
  <si>
    <t xml:space="preserve">    Beurre doux 82% MG plaquette</t>
  </si>
  <si>
    <t xml:space="preserve">    OEUF (P) (conv.)</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</si>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</sst>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23.152</v>
      </c>
    </row>
    <row r="12">
      <c r="A12" t="s" s="3">
        <v>16</v>
      </c>
      <c r="B12" s="4">
        <v>0.23152</v>
      </c>
    </row>
    <row r="13">
      <c r="A13"/>
      <c r="B13"/>
    </row>
    <row r="14">
      <c r="A14" t="s" s="5">
        <v>17</v>
      </c>
      <c r="B14" t="s" s="5">
        <v>14</v>
      </c>
    </row>
    <row r="15">
      <c r="A15" t="s" s="5">
        <v>18</v>
      </c>
      <c r="B15" s="6">
        <v>23.152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30</v>
      </c>
      <c r="E7" s="11">
        <f>D7*$B$2</f>
        <v>30</v>
      </c>
      <c r="F7" t="s">
        <v>24</v>
      </c>
      <c r="G7" s="4">
        <f>E7*0.27</f>
        <v>8.1</v>
      </c>
    </row>
    <row r="8">
      <c r="A8" t="s">
        <v>34</v>
      </c>
      <c r="B8" t="s">
        <v>35</v>
      </c>
      <c r="C8" t="s">
        <v>36</v>
      </c>
      <c r="D8" s="9">
        <v>1.5</v>
      </c>
      <c r="E8" s="11">
        <f>D8*$B$2</f>
        <v>1.5</v>
      </c>
      <c r="F8" t="s">
        <v>37</v>
      </c>
      <c r="G8" s="4">
        <f>E8*0.56</f>
        <v>0.84</v>
      </c>
    </row>
    <row r="9">
      <c r="A9" t="s">
        <v>38</v>
      </c>
      <c r="B9" t="s">
        <v>39</v>
      </c>
      <c r="C9" t="s">
        <v>40</v>
      </c>
      <c r="D9" s="9">
        <v>1.75</v>
      </c>
      <c r="E9" s="11">
        <f>D9*$B$2</f>
        <v>1.75</v>
      </c>
      <c r="F9" t="s">
        <v>37</v>
      </c>
      <c r="G9" s="4">
        <f>E9*5.2</f>
        <v>9.1</v>
      </c>
    </row>
    <row r="10">
      <c r="A10" t="s">
        <v>41</v>
      </c>
      <c r="B10" t="s">
        <v>42</v>
      </c>
      <c r="C10" t="s">
        <v>43</v>
      </c>
      <c r="D10" s="9">
        <v>0.035</v>
      </c>
      <c r="E10" s="11">
        <f>D10*$B$2</f>
        <v>0.035</v>
      </c>
      <c r="F10" t="s">
        <v>37</v>
      </c>
      <c r="G10" s="4">
        <f>E10*4.2</f>
        <v>0.147</v>
      </c>
    </row>
    <row r="11">
      <c r="A11" t="s">
        <v>44</v>
      </c>
      <c r="B11" t="s">
        <v>45</v>
      </c>
      <c r="C11" t="s">
        <v>46</v>
      </c>
      <c r="D11" s="9">
        <v>0.75</v>
      </c>
      <c r="E11" s="11">
        <f>D11*$B$2</f>
        <v>0.75</v>
      </c>
      <c r="F11" t="s">
        <v>37</v>
      </c>
      <c r="G11" s="4">
        <f>E11*5.8</f>
        <v>4.35</v>
      </c>
    </row>
    <row r="12">
      <c r="A12" t="s">
        <v>47</v>
      </c>
      <c r="B12" t="s">
        <v>48</v>
      </c>
      <c r="C12" t="s">
        <v>46</v>
      </c>
      <c r="D12" s="9">
        <v>0.75</v>
      </c>
      <c r="E12" s="11">
        <f>D12*$B$2</f>
        <v>0.75</v>
      </c>
      <c r="F12" t="s">
        <v>37</v>
      </c>
      <c r="G12" s="4">
        <f>E12*0.82</f>
        <v>0.615</v>
      </c>
    </row>
    <row r="13">
      <c r="A13"/>
      <c r="B13"/>
      <c r="C13"/>
      <c r="D13"/>
      <c r="E13"/>
      <c r="F13" t="s" s="3">
        <v>49</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50</v>
      </c>
      <c r="B1" t="s" s="2">
        <v>51</v>
      </c>
      <c r="C1" t="s" s="2">
        <v>52</v>
      </c>
      <c r="D1" t="s" s="2">
        <v>53</v>
      </c>
      <c r="E1" t="s" s="2">
        <v>29</v>
      </c>
      <c r="F1" t="s" s="2">
        <v>5</v>
      </c>
    </row>
    <row r="2">
      <c r="A2">
        <v>0</v>
      </c>
      <c r="B2" t="s">
        <v>2</v>
      </c>
      <c r="C2" t="s">
        <v>54</v>
      </c>
      <c r="D2" s="11">
        <v>100</v>
      </c>
      <c r="E2" t="s">
        <v>24</v>
      </c>
      <c r="F2" t="s">
        <v>55</v>
      </c>
    </row>
    <row r="3">
      <c r="A3">
        <v>1</v>
      </c>
      <c r="B3" t="s">
        <v>56</v>
      </c>
      <c r="C3" t="s">
        <v>57</v>
      </c>
      <c r="D3" s="11">
        <v>1.5</v>
      </c>
      <c r="E3" t="s">
        <v>37</v>
      </c>
      <c r="F3" t="s">
        <v>36</v>
      </c>
    </row>
    <row r="4">
      <c r="A4">
        <v>1</v>
      </c>
      <c r="B4" t="s">
        <v>58</v>
      </c>
      <c r="C4" t="s">
        <v>57</v>
      </c>
      <c r="D4" s="11">
        <v>0.75</v>
      </c>
      <c r="E4" t="s">
        <v>37</v>
      </c>
      <c r="F4" t="s">
        <v>46</v>
      </c>
    </row>
    <row r="5">
      <c r="A5">
        <v>1</v>
      </c>
      <c r="B5" t="s">
        <v>59</v>
      </c>
      <c r="C5" t="s">
        <v>57</v>
      </c>
      <c r="D5" s="11">
        <v>1.5</v>
      </c>
      <c r="E5" t="s">
        <v>37</v>
      </c>
      <c r="F5" t="s">
        <v>40</v>
      </c>
    </row>
    <row r="6">
      <c r="A6">
        <v>1</v>
      </c>
      <c r="B6" t="s">
        <v>59</v>
      </c>
      <c r="C6" t="s">
        <v>57</v>
      </c>
      <c r="D6" s="11">
        <v>0.25</v>
      </c>
      <c r="E6" t="s">
        <v>37</v>
      </c>
      <c r="F6" t="s">
        <v>40</v>
      </c>
    </row>
    <row r="7">
      <c r="A7">
        <v>1</v>
      </c>
      <c r="B7" t="s">
        <v>60</v>
      </c>
      <c r="C7" t="s">
        <v>57</v>
      </c>
      <c r="D7" s="11">
        <v>0.75</v>
      </c>
      <c r="E7" t="s">
        <v>37</v>
      </c>
      <c r="F7" t="s">
        <v>46</v>
      </c>
    </row>
    <row r="8">
      <c r="A8">
        <v>1</v>
      </c>
      <c r="B8" t="s">
        <v>61</v>
      </c>
      <c r="C8" t="s">
        <v>54</v>
      </c>
      <c r="D8" s="11">
        <v>30</v>
      </c>
      <c r="E8" t="s">
        <v>24</v>
      </c>
      <c r="F8" t="s">
        <v>62</v>
      </c>
    </row>
    <row r="9">
      <c r="A9">
        <v>2</v>
      </c>
      <c r="B9" t="s">
        <v>63</v>
      </c>
      <c r="C9" t="s">
        <v>54</v>
      </c>
      <c r="D9" s="11">
        <v>1.65</v>
      </c>
      <c r="E9" t="s">
        <v>64</v>
      </c>
      <c r="F9" t="s">
        <v>62</v>
      </c>
    </row>
    <row r="10">
      <c r="A10">
        <v>3</v>
      </c>
      <c r="B10" t="s">
        <v>65</v>
      </c>
      <c r="C10" t="s">
        <v>57</v>
      </c>
      <c r="D10" s="11">
        <v>30</v>
      </c>
      <c r="E10" t="s">
        <v>24</v>
      </c>
      <c r="F10" t="s">
        <v>33</v>
      </c>
    </row>
    <row r="11">
      <c r="A11">
        <v>1</v>
      </c>
      <c r="B11" t="s">
        <v>66</v>
      </c>
      <c r="C11" t="s">
        <v>57</v>
      </c>
      <c r="D11" s="11">
        <v>0.035</v>
      </c>
      <c r="E11" t="s">
        <v>37</v>
      </c>
      <c r="F11"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67</v>
      </c>
      <c r="B1" t="s" s="2">
        <v>68</v>
      </c>
      <c r="C1" t="s" s="2">
        <v>69</v>
      </c>
      <c r="D1" t="s" s="2">
        <v>70</v>
      </c>
      <c r="E1" t="s" s="2">
        <v>71</v>
      </c>
      <c r="F1" t="s" s="2">
        <v>72</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Casser les œufs dans une calotte suivant la procédure ; filmer et réserver au froid. Dans une petite russe, faire fondre 250 g de beurre. Au pinceau, badigeonner 6 moules à cake de 300 × 75 × 75 (ou 2 bacs GN 1/1 H 65) ; passer au froid pour figer le beurre. Chemiser de papier sulfurisé ou fleurer, retourner et taper pour ôter l'excédent de farine. Tamiser ensemble la farine et la levure.</t>
        </is>
      </c>
      <c r="E3" t="s" s="14"/>
      <c r="F3"/>
    </row>
    <row r="4">
      <c r="A4" t="s">
        <v>2</v>
      </c>
      <c r="B4">
        <v>3</v>
      </c>
      <c r="C4"/>
      <c r="D4" t="inlineStr" s="14">
        <is>
          <t>Confectionner la pâte — Dans la cuve du batteur, au fouet en première vitesse, crémer le beurre et le sucre. Ajouter le miel, travailler. Ajouter la farine tamisée avec la levure sans travailler la masse. Ajouter progressivement les œufs. Corner les parois et le fond de la cuve ; travailler encore un peu la pâte.</t>
        </is>
      </c>
      <c r="E4" t="s" s="14"/>
      <c r="F4"/>
    </row>
    <row r="5">
      <c r="A5" t="s">
        <v>2</v>
      </c>
      <c r="B5">
        <v>4</v>
      </c>
      <c r="C5"/>
      <c r="D5" t="s" s="14">
        <v>73</v>
      </c>
      <c r="E5" t="s" s="14"/>
      <c r="F5"/>
    </row>
    <row r="6">
      <c r="A6" t="s">
        <v>2</v>
      </c>
      <c r="B6">
        <v>5</v>
      </c>
      <c r="C6"/>
      <c r="D6" t="inlineStr" s="14">
        <is>
          <t>Cuire les gâteaux — Préchauffer le four à + 170 °C. Cuire 55 minutes environ ; si le dessus brunit trop vite, le protéger d'un papier aluminium. Vérifier la cuisson par sondage à la pointe d'un couteau : la lame doit ressortir sans trace.</t>
        </is>
      </c>
      <c r="E6" t="s" s="14"/>
      <c r="F6"/>
    </row>
    <row r="7">
      <c r="A7" t="s">
        <v>2</v>
      </c>
      <c r="B7">
        <v>6</v>
      </c>
      <c r="C7"/>
      <c r="D7" t="s" s="14">
        <v>74</v>
      </c>
      <c r="E7" t="s" s="14"/>
      <c r="F7"/>
    </row>
    <row r="8">
      <c r="A8" t="s">
        <v>2</v>
      </c>
      <c r="B8">
        <v>7</v>
      </c>
      <c r="C8"/>
      <c r="D8" t="inlineStr" s="14">
        <is>
          <t>Suggestions — On peut ajouter à la pâte des pignons, des cerneaux de noix, de la peau d'orange confite en julienne, du gingembre confit en rondelles, etc. Servir avec une crème, un yaourt, etc.</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75</v>
      </c>
      <c r="B1"/>
      <c r="C1"/>
      <c r="D1"/>
    </row>
    <row r="2">
      <c r="A2" t="str" s="15">
        <f>"GRO_CDC_232 · GRO.DESSERTS · référence : "&amp;Besoins!B3&amp;" "&amp;Besoins!C3&amp;" · multiplicateur réglable sur la feuille ""Besoins"""</f>
        <v>GRO_CDC_232 · GRO.DESSERTS · référence : 100 pc · multiplicateur réglable sur la feuille </v>
      </c>
      <c r="B2"/>
      <c r="C2"/>
      <c r="D2"/>
    </row>
    <row r="3">
      <c r="A3"/>
      <c r="B3"/>
      <c r="C3"/>
      <c r="D3"/>
    </row>
    <row r="4">
      <c r="A4" t="s" s="16">
        <v>76</v>
      </c>
      <c r="B4"/>
      <c r="C4"/>
      <c r="D4"/>
    </row>
    <row r="5">
      <c r="A5" t="s" s="17">
        <v>77</v>
      </c>
      <c r="B5" t="str" s="14">
        <f>Procedure!D2</f>
        <v>Mise en place du poste de travail — Vérifier les D.L.C., peser les denrées, sélectionner le matériel nécessaire. Laver et désinfecter le matériel et le poste de travail en suivant les protocoles.</v>
      </c>
      <c r="C5"/>
      <c r="D5"/>
    </row>
    <row r="6">
      <c r="A6" t="s" s="17">
        <v>78</v>
      </c>
      <c r="B6" t="str" s="14">
        <f>Procedure!D3</f>
        <v>Préparations préliminaires — Casser les œufs dans une calotte suivant la procédure ; filmer et réserver au froid. Dans une petite russe, faire fondre 250 g de beurre. Au pinceau, badigeonner 6 moules à cake de 300 × 75 × 75 (ou 2 bacs GN 1/1 H 65) ; passer au froid pour figer le beurre. Chemiser de papier sulfurisé ou fleurer, retourner et taper pour ôter l'excédent de farine. Tamiser ensemble la farine et la levure.</v>
      </c>
      <c r="C6"/>
      <c r="D6"/>
    </row>
    <row r="7">
      <c r="A7"/>
      <c r="B7" t="str">
        <f>Besoins!B8</f>
        <v>Farine de blé T55</v>
      </c>
      <c r="C7" s="11">
        <f>Besoins!E8</f>
        <v>1.5</v>
      </c>
      <c r="D7" t="str">
        <f>Besoins!F8</f>
        <v>kg</v>
      </c>
    </row>
    <row r="8">
      <c r="A8"/>
      <c r="B8" t="s">
        <v>79</v>
      </c>
      <c r="C8" s="11">
        <f>'Besoins'!$B$2*0.25</f>
        <v>0.25</v>
      </c>
      <c r="D8" t="s">
        <v>37</v>
      </c>
    </row>
    <row r="9">
      <c r="A9"/>
      <c r="B9" t="s">
        <v>80</v>
      </c>
      <c r="C9" s="11">
        <f>'Besoins'!$B$2*30</f>
        <v>30</v>
      </c>
      <c r="D9" t="s">
        <v>24</v>
      </c>
    </row>
    <row r="10">
      <c r="A10"/>
      <c r="B10" t="str">
        <f>Besoins!B10</f>
        <v>Levure chimique (poudre à lever)</v>
      </c>
      <c r="C10" s="11">
        <f>Besoins!E10</f>
        <v>0.035</v>
      </c>
      <c r="D10" t="str">
        <f>Besoins!F10</f>
        <v>kg</v>
      </c>
    </row>
    <row r="11">
      <c r="A11" t="s" s="17">
        <v>81</v>
      </c>
      <c r="B11" t="str" s="14">
        <f>Procedure!D4</f>
        <v>Confectionner la pâte — Dans la cuve du batteur, au fouet en première vitesse, crémer le beurre et le sucre. Ajouter le miel, travailler. Ajouter la farine tamisée avec la levure sans travailler la masse. Ajouter progressivement les œufs. Corner les parois et le fond de la cuve ; travailler encore un peu la pâte.</v>
      </c>
      <c r="C11"/>
      <c r="D11"/>
    </row>
    <row r="12">
      <c r="A12"/>
      <c r="B12" t="str">
        <f>Besoins!B12</f>
        <v>Sucre blanc cristal sac 25 kg</v>
      </c>
      <c r="C12" s="11">
        <f>Besoins!E12</f>
        <v>0.75</v>
      </c>
      <c r="D12" t="str">
        <f>Besoins!F12</f>
        <v>kg</v>
      </c>
    </row>
    <row r="13">
      <c r="A13"/>
      <c r="B13" t="s">
        <v>79</v>
      </c>
      <c r="C13" s="11">
        <f>'Besoins'!$B$2*1.5</f>
        <v>1.5</v>
      </c>
      <c r="D13" t="s">
        <v>37</v>
      </c>
    </row>
    <row r="14">
      <c r="A14"/>
      <c r="B14" t="str">
        <f>Besoins!B11</f>
        <v>Miel toutes fleurs vrac</v>
      </c>
      <c r="C14" s="11">
        <f>Besoins!E11</f>
        <v>0.75</v>
      </c>
      <c r="D14" t="str">
        <f>Besoins!F11</f>
        <v>kg</v>
      </c>
    </row>
    <row r="15">
      <c r="A15" t="s" s="17">
        <v>82</v>
      </c>
      <c r="B15" t="str" s="14">
        <f>Procedure!D5</f>
        <v>Garnir les moules — Garnir les moules aux 3/4, pousser la pâte dans les angles et égaliser la surface.</v>
      </c>
      <c r="C15"/>
      <c r="D15"/>
    </row>
    <row r="16">
      <c r="A16" t="s" s="17">
        <v>83</v>
      </c>
      <c r="B16" t="str" s="14">
        <f>Procedure!D6</f>
        <v>Cuire les gâteaux — Préchauffer le four à + 170 °C. Cuire 55 minutes environ ; si le dessus brunit trop vite, le protéger d'un papier aluminium. Vérifier la cuisson par sondage à la pointe d'un couteau : la lame doit ressortir sans trace.</v>
      </c>
      <c r="C16"/>
      <c r="D16"/>
    </row>
    <row r="17">
      <c r="A17" t="s" s="17">
        <v>84</v>
      </c>
      <c r="B17" t="str" s="14">
        <f>Procedure!D7</f>
        <v>Démouler — Dès la sortie du four, démouler les gâteaux sur des grilles. Attendre le refroidissement pour trancher.</v>
      </c>
      <c r="C17"/>
      <c r="D17"/>
    </row>
    <row r="18">
      <c r="A18" t="s" s="17">
        <v>85</v>
      </c>
      <c r="B18" t="str" s="14">
        <f>Procedure!D8</f>
        <v>Suggestions — On peut ajouter à la pâte des pignons, des cerneaux de noix, de la peau d'orange confite en julienne, du gingembre confit en rondelles, etc. Servir avec une crème, un yaourt, etc.</v>
      </c>
      <c r="C18"/>
      <c r="D18"/>
    </row>
    <row r="19">
      <c r="A19"/>
      <c r="B19"/>
      <c r="C19"/>
      <c r="D19"/>
    </row>
    <row r="20">
      <c r="A20" t="s" s="18">
        <v>21</v>
      </c>
      <c r="B20"/>
      <c r="C20"/>
      <c r="D20"/>
    </row>
  </sheetData>
  <sheetProtection sheet="1" formatRows="0" formatColumns="0"/>
  <mergeCells count="11">
    <mergeCell ref="A1:D1"/>
    <mergeCell ref="A2:D2"/>
    <mergeCell ref="A4:D4"/>
    <mergeCell ref="B5:D5"/>
    <mergeCell ref="B6:D6"/>
    <mergeCell ref="B11:D11"/>
    <mergeCell ref="B15:D15"/>
    <mergeCell ref="B16:D16"/>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2026-09-28T09:20:23Z</dcterms:created>
  <dc:title>GÂTEAU AU MIEL</dc:title>
  <dc:subject/>
  <dc:creator>CUIS.web</dc:creator>
  <cp:lastModifiedBy/>
  <cp:keywords/>
  <dc:description>Export automatique — moteur récursif d'origine : Bernard Vandendaele</dc:description>
  <cp:category/>
  <dc:language>en-US</dc:language>
  <dcterms:modified xsi:type="dcterms:W3CDTF">2026-09-28T09:20:23Z</dcterms:modified>
  <cp:revision>1</cp:revision>
</cp:coreProperties>
</file>