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<sst xmlns="http://schemas.openxmlformats.org/spreadsheetml/2006/main" count="108" uniqueCount="108">
  <si>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</si>
  <si>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</si>
  <si>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RISOTTO AL RADICCHIO</t>
  </si>
  <si>
    <t>Code</t>
  </si>
  <si>
    <t>GRO-RIS-RADICCH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</si>
  <si>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</si>
  <si>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</si>
  <si>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</si>
  <si>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</si>
  <si>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</si>
  <si>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</si>
  <si>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</si>
  <si>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</si>
  <si>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</si>
  <si>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</si>
  <si>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</si>
  <si>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</si>
  <si>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</si>
  <si>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</si>
  <si>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</si>
  <si>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</si>
  <si>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</si>
  <si>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</si>
  <si>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</si>
  <si>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</si>
  <si>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</si>
  <si>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</si>
  <si>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</si>
  <si>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</si>
  <si>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</si>
  <si>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</si>
  <si>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</si>
  <si>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</si>
  <si>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</si>
  <si>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</si>
  <si>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</si>
  <si>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</si>
  <si>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</si>
  <si>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</si>
  <si>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</si>
  <si>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</si>
  <si>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</si>
  <si>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</si>
  <si>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</si>
  <si>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</si>
  <si>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</si>
  <si>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</si>
  <si>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</si>
  <si>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</si>
  <si>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</si>
  <si>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</si>
  <si>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</si>
  <si>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</si>
  <si>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</si>
  <si>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</si>
  <si>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TREVISE</t>
  </si>
  <si>
    <t>Trévise (chicorée rouge)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</si>
  <si>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</si>
  <si>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</si>
  <si>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</si>
  <si>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</si>
  <si>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</si>
  <si>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</si>
  <si>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</si>
  <si>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</si>
  <si>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</si>
  <si>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</si>
  <si>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</si>
  <si>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</si>
  <si>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</si>
  <si>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</si>
  <si>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</si>
  <si>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</si>
  <si>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</si>
  <si>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</si>
  <si>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</si>
  <si>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</si>
  <si>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</si>
  <si>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rouge de cuisson (table)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</si>
  <si>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</si>
  <si>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</si>
  <si>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</si>
  <si>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</si>
  <si>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</si>
  <si>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Trévise (chicorée rouge)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</si>
  <si>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</si>
  <si>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</si>
  <si>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</si>
  <si>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</si>
  <si>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</si>
  <si>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</si>
  <si>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</si>
  <si>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</si>
  <si>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</si>
  <si>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</si>
  <si>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</si>
  <si>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AL RADICCHIO</t>
  </si>
  <si>
    <t>RISOTTO AL RADICCHIO  GRO-RIS-RADICCH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</si>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</sst>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90.9677955</v>
      </c>
    </row>
    <row r="12">
      <c r="A12" t="s" s="3">
        <v>16</v>
      </c>
      <c r="B12" s="4">
        <v>0.909677955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90.9677955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E8*2.6</f>
        <v>3.9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0.315</v>
      </c>
      <c r="E11" s="11">
        <f>D11*$B$2</f>
        <v>0.315</v>
      </c>
      <c r="F11" t="s">
        <v>41</v>
      </c>
      <c r="G11" s="4">
        <f>E11*25.01</f>
        <v>7.87815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4</v>
      </c>
      <c r="E14" s="11">
        <f>D14*$B$2</f>
        <v>4</v>
      </c>
      <c r="F14" t="s">
        <v>41</v>
      </c>
      <c r="G14" s="4">
        <f>E14*4.2</f>
        <v>16.8</v>
      </c>
    </row>
    <row r="15">
      <c r="A15" t="s">
        <v>58</v>
      </c>
      <c r="B15" t="s">
        <v>59</v>
      </c>
      <c r="C15" t="s">
        <v>60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61</v>
      </c>
      <c r="B16" t="s">
        <v>62</v>
      </c>
      <c r="C16" t="s">
        <v>63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/>
      <c r="B17"/>
      <c r="C17"/>
      <c r="D17"/>
      <c r="E17"/>
      <c r="F17" t="s" s="3">
        <v>64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72</v>
      </c>
      <c r="D3" s="11">
        <v>7</v>
      </c>
      <c r="E3" t="s">
        <v>41</v>
      </c>
      <c r="F3" t="s">
        <v>60</v>
      </c>
    </row>
    <row r="4">
      <c r="A4">
        <v>1</v>
      </c>
      <c r="B4" t="s">
        <v>73</v>
      </c>
      <c r="C4" t="s">
        <v>72</v>
      </c>
      <c r="D4" s="11">
        <v>1.5</v>
      </c>
      <c r="E4" t="s">
        <v>41</v>
      </c>
      <c r="F4" t="s">
        <v>63</v>
      </c>
    </row>
    <row r="5">
      <c r="A5">
        <v>1</v>
      </c>
      <c r="B5" t="s">
        <v>74</v>
      </c>
      <c r="C5" t="s">
        <v>69</v>
      </c>
      <c r="D5" s="11">
        <v>0.3</v>
      </c>
      <c r="E5" t="s">
        <v>34</v>
      </c>
      <c r="F5" t="s">
        <v>75</v>
      </c>
    </row>
    <row r="6">
      <c r="A6">
        <v>2</v>
      </c>
      <c r="B6" t="s">
        <v>76</v>
      </c>
      <c r="C6" t="s">
        <v>72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77</v>
      </c>
      <c r="C7" t="s">
        <v>72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78</v>
      </c>
      <c r="C8" t="s">
        <v>72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79</v>
      </c>
      <c r="C9" t="s">
        <v>69</v>
      </c>
      <c r="D9" s="11">
        <v>21</v>
      </c>
      <c r="E9" t="s">
        <v>34</v>
      </c>
      <c r="F9" t="s">
        <v>80</v>
      </c>
    </row>
    <row r="10">
      <c r="A10">
        <v>2</v>
      </c>
      <c r="B10" t="s">
        <v>81</v>
      </c>
      <c r="C10" t="s">
        <v>72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82</v>
      </c>
      <c r="C11" t="s">
        <v>72</v>
      </c>
      <c r="D11" s="11">
        <v>0.315</v>
      </c>
      <c r="E11" t="s">
        <v>41</v>
      </c>
      <c r="F11" t="s">
        <v>48</v>
      </c>
    </row>
    <row r="12">
      <c r="A12">
        <v>1</v>
      </c>
      <c r="B12" t="s">
        <v>83</v>
      </c>
      <c r="C12" t="s">
        <v>72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84</v>
      </c>
      <c r="C13" t="s">
        <v>72</v>
      </c>
      <c r="D13" s="11">
        <v>4</v>
      </c>
      <c r="E13" t="s">
        <v>41</v>
      </c>
      <c r="F13" t="s">
        <v>57</v>
      </c>
    </row>
    <row r="14">
      <c r="A14">
        <v>1</v>
      </c>
      <c r="B14" t="s">
        <v>77</v>
      </c>
      <c r="C14" t="s">
        <v>72</v>
      </c>
      <c r="D14" s="11">
        <v>1</v>
      </c>
      <c r="E14" t="s">
        <v>41</v>
      </c>
      <c r="F14" t="s">
        <v>51</v>
      </c>
    </row>
    <row r="15">
      <c r="A15">
        <v>1</v>
      </c>
      <c r="B15" t="s">
        <v>85</v>
      </c>
      <c r="C15" t="s">
        <v>72</v>
      </c>
      <c r="D15" s="11">
        <v>1.5</v>
      </c>
      <c r="E15" t="s">
        <v>41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92</v>
      </c>
      <c r="E7" t="s" s="13"/>
      <c r="F7"/>
    </row>
    <row r="8">
      <c r="A8" t="s">
        <v>93</v>
      </c>
      <c r="B8">
        <v>1</v>
      </c>
      <c r="C8" t="s">
        <v>94</v>
      </c>
      <c r="D8" t="s" s="13">
        <v>95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4">
        <f>"GRO-RIS-RADICCH · GRO.GARNITUR · référence : "&amp;Besoins!B3&amp;" "&amp;Besoins!C3&amp;" · multiplicateur réglable sur la feuille ""Besoins"""</f>
        <v>GRO-RIS-RADICCH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97</v>
      </c>
      <c r="B4"/>
      <c r="C4"/>
      <c r="D4"/>
    </row>
    <row r="5">
      <c r="A5" t="s" s="16">
        <v>98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99</v>
      </c>
      <c r="B6" t="str" s="13">
        <f>Procedure!D3</f>
        <v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v>
      </c>
      <c r="C6"/>
      <c r="D6"/>
    </row>
    <row r="7">
      <c r="A7"/>
      <c r="B7" t="s">
        <v>100</v>
      </c>
      <c r="C7" s="11">
        <f>'Besoins'!$B$2*21</f>
        <v>21</v>
      </c>
      <c r="D7" t="s">
        <v>34</v>
      </c>
    </row>
    <row r="8">
      <c r="A8"/>
      <c r="B8" t="str">
        <f>Besoins!B14</f>
        <v>Trévise (chicorée rouge)</v>
      </c>
      <c r="C8" s="11">
        <f>Besoins!E14</f>
        <v>4</v>
      </c>
      <c r="D8" t="str">
        <f>Besoins!F14</f>
        <v>kg</v>
      </c>
    </row>
    <row r="9">
      <c r="A9" t="s" s="16">
        <v>101</v>
      </c>
      <c r="B9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9"/>
      <c r="D9"/>
    </row>
    <row r="10">
      <c r="A10"/>
      <c r="B10" t="str">
        <f>Besoins!B15</f>
        <v>Riz rond (risotto)</v>
      </c>
      <c r="C10" s="11">
        <f>Besoins!E15</f>
        <v>7</v>
      </c>
      <c r="D10" t="str">
        <f>Besoins!F15</f>
        <v>kg</v>
      </c>
    </row>
    <row r="11">
      <c r="A11"/>
      <c r="B11" t="str">
        <f>Besoins!B16</f>
        <v>Échalotes ciselées surgelées</v>
      </c>
      <c r="C11" s="11">
        <f>Besoins!E16</f>
        <v>1.5</v>
      </c>
      <c r="D11" t="str">
        <f>Besoins!F16</f>
        <v>kg</v>
      </c>
    </row>
    <row r="12">
      <c r="A12"/>
      <c r="B12" t="s">
        <v>102</v>
      </c>
      <c r="C12" s="11">
        <f>'Besoins'!$B$2*0.3</f>
        <v>0.3</v>
      </c>
      <c r="D12" t="s">
        <v>34</v>
      </c>
    </row>
    <row r="13">
      <c r="A13"/>
      <c r="B13" t="s">
        <v>103</v>
      </c>
      <c r="C13" s="11">
        <f>'Besoins'!$B$2*0.5</f>
        <v>0.5</v>
      </c>
      <c r="D13" t="s">
        <v>41</v>
      </c>
    </row>
    <row r="14">
      <c r="A14"/>
      <c r="B14" t="str">
        <f>Besoins!B8</f>
        <v>Vin rouge de cuisson (table)</v>
      </c>
      <c r="C14" s="11">
        <f>Besoins!E8</f>
        <v>1.5</v>
      </c>
      <c r="D14" t="str">
        <f>Besoins!F8</f>
        <v>lt</v>
      </c>
    </row>
    <row r="15">
      <c r="A15" t="s" s="16">
        <v>104</v>
      </c>
      <c r="B15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5"/>
      <c r="D15"/>
    </row>
    <row r="16">
      <c r="A16"/>
      <c r="B16" t="str">
        <f>Besoins!B9</f>
        <v>Poivre noir moulu</v>
      </c>
      <c r="C16" s="11">
        <f>Besoins!E9</f>
        <v>0.007</v>
      </c>
      <c r="D16" t="str">
        <f>Besoins!F9</f>
        <v>kg</v>
      </c>
    </row>
    <row r="17">
      <c r="A17" t="s" s="16">
        <v>105</v>
      </c>
      <c r="B17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7"/>
      <c r="D17"/>
    </row>
    <row r="18">
      <c r="A18"/>
      <c r="B18" t="s">
        <v>103</v>
      </c>
      <c r="C18" s="11">
        <f>'Besoins'!$B$2*1</f>
        <v>1</v>
      </c>
      <c r="D18" t="s">
        <v>41</v>
      </c>
    </row>
    <row r="19">
      <c r="A19"/>
      <c r="B19" t="str">
        <f>Besoins!B13</f>
        <v>Parmesan râpé (Parmigiano)</v>
      </c>
      <c r="C19" s="11">
        <f>Besoins!E13</f>
        <v>1.5</v>
      </c>
      <c r="D19" t="str">
        <f>Besoins!F13</f>
        <v>kg</v>
      </c>
    </row>
    <row r="20">
      <c r="A20" t="s" s="16">
        <v>106</v>
      </c>
      <c r="B20" t="str" s="13">
        <f>Procedure!D7</f>
        <v>Servir — Servir aussitôt, en flux tendu : 30 minutes au maximum à + 63 °C, en détendant d'un peu de bouillon chaud au service.</v>
      </c>
      <c r="C20"/>
      <c r="D20"/>
    </row>
    <row r="21">
      <c r="A21"/>
      <c r="B21"/>
      <c r="C21"/>
      <c r="D21"/>
    </row>
    <row r="22">
      <c r="A22" t="s" s="15">
        <v>107</v>
      </c>
      <c r="B22"/>
      <c r="C22"/>
      <c r="D22"/>
    </row>
    <row r="23">
      <c r="A23" t="s" s="16">
        <v>98</v>
      </c>
      <c r="B23" t="str" s="13">
        <f>"[DISSOUDRE] "&amp;Procedure!D8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 (robinet - moy. France 2026)</v>
      </c>
      <c r="C24" s="11">
        <f>Besoins!E7</f>
        <v>20.685</v>
      </c>
      <c r="D24" t="str">
        <f>Besoins!F7</f>
        <v>lt</v>
      </c>
    </row>
    <row r="25">
      <c r="A25"/>
      <c r="B25" t="str">
        <f>Besoins!B11</f>
        <v>Fonds Blanc de Volaille (Knorr Professional)</v>
      </c>
      <c r="C25" s="11">
        <f>Besoins!E11</f>
        <v>0.315</v>
      </c>
      <c r="D25" t="str">
        <f>Besoins!F11</f>
        <v>kg</v>
      </c>
    </row>
    <row r="26">
      <c r="A26"/>
      <c r="B26"/>
      <c r="C26"/>
      <c r="D26"/>
    </row>
    <row r="27">
      <c r="A27" t="s" s="17">
        <v>21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5:D15"/>
    <mergeCell ref="B17:D17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2026-09-27T15:00:31Z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2026-09-27T15:00:31Z</dcterms:modified>
  <cp:revision>1</cp:revision>
</cp:coreProperties>
</file>