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<sst xmlns="http://schemas.openxmlformats.org/spreadsheetml/2006/main" count="105" uniqueCount="105">
  <si>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</si>
  <si>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</si>
  <si>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COMPOTÉE DE CHOUX ROUGES (COLLECTIVITÉ, BOÎTES ET SURGELÉS)</t>
  </si>
  <si>
    <t>Code</t>
  </si>
  <si>
    <t>GRO_CDC_161B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</si>
  <si>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</si>
  <si>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</si>
  <si>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</si>
  <si>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</si>
  <si>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</si>
  <si>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</si>
  <si>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</si>
  <si>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</si>
  <si>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</si>
  <si>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</si>
  <si>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</si>
  <si>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</si>
  <si>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</si>
  <si>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</si>
  <si>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</si>
  <si>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</si>
  <si>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</si>
  <si>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</si>
  <si>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</si>
  <si>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</si>
  <si>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</si>
  <si>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</si>
  <si>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</si>
  <si>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</si>
  <si>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</si>
  <si>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</si>
  <si>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CHOU-ROUGE-BTE51</t>
  </si>
  <si>
    <t>Chou rouge émincé cuisiné (aigre-doux), boîte 5/1</t>
  </si>
  <si>
    <t>Conserves de légumes</t>
  </si>
  <si>
    <t>u</t>
  </si>
  <si>
    <t>EPI-CANNELLE-POW</t>
  </si>
  <si>
    <t>Cannelle en poudre</t>
  </si>
  <si>
    <t>Épices en poudre et graines</t>
  </si>
  <si>
    <t>kg</t>
  </si>
  <si>
    <t>EPI-POIVRE-BLAN</t>
  </si>
  <si>
    <t>Poivre blanc moulu</t>
  </si>
  <si>
    <t>HER-LAURIER</t>
  </si>
  <si>
    <t>Laurier sauce feuilles</t>
  </si>
  <si>
    <t>Herbes aromatiques séchées</t>
  </si>
  <si>
    <t>RNME101406</t>
  </si>
  <si>
    <t>Vinaigre vin rouge 6° bouteille 1,5L</t>
  </si>
  <si>
    <t>Assaisonnements et corps gras</t>
  </si>
  <si>
    <t>RNME1014106</t>
  </si>
  <si>
    <t>Vin rouge bib 10L UE</t>
  </si>
  <si>
    <t>Boissons</t>
  </si>
  <si>
    <t>POMME-QRT-SURG</t>
  </si>
  <si>
    <t>Pommes pelées en quartiers surgelées IQF (sachet 2,5 kg)</t>
  </si>
  <si>
    <t>Fruits surgelés</t>
  </si>
  <si>
    <t>BEU-DOUX</t>
  </si>
  <si>
    <t>Beurre doux 82% MG plaquette</t>
  </si>
  <si>
    <t>Beurres et margarines</t>
  </si>
  <si>
    <t>SEL-FIN</t>
  </si>
  <si>
    <t>Sel fin de cuisine</t>
  </si>
  <si>
    <t>Sels et condiments de base</t>
  </si>
  <si>
    <t>SUC-VERGEOISE-B</t>
  </si>
  <si>
    <t>Vergeoise brune</t>
  </si>
  <si>
    <t>Sucres complémentaires et sirops</t>
  </si>
  <si>
    <t>RNMS00780</t>
  </si>
  <si>
    <t>Oignons émincés surgelés</t>
  </si>
  <si>
    <t>Légumes surgelés</t>
  </si>
  <si>
    <t>Total</t>
  </si>
  <si>
    <t>Niveau</t>
  </si>
  <si>
    <t>Composant</t>
  </si>
  <si>
    <t>Type</t>
  </si>
  <si>
    <t>Quantité (pour 100 pc)</t>
  </si>
  <si>
    <t>recette</t>
  </si>
  <si>
    <t>Garnitures et légumes collectivité</t>
  </si>
  <si>
    <t xml:space="preserve">    ↳ CHOU ROUGE CUISINÉ EN CONSERVE, BOÎTE 5/1 (KG)</t>
  </si>
  <si>
    <t>Conversions conserves (boîte→net)</t>
  </si>
  <si>
    <t xml:space="preserve">        ↳ Chou rouge émincé cuisiné (aigre-doux), boîte 5/1</t>
  </si>
  <si>
    <t>matiere</t>
  </si>
  <si>
    <t xml:space="preserve">    ↳ Oignons émincés surgelés</t>
  </si>
  <si>
    <t xml:space="preserve">    ↳ Pommes pelées en quartiers surgelées IQF (sachet 2,5 kg)</t>
  </si>
  <si>
    <t xml:space="preserve">    ↳ Beurre doux 82% MG plaquette</t>
  </si>
  <si>
    <t xml:space="preserve">    ↳ VINAIGRE VIN ROUGE (L)</t>
  </si>
  <si>
    <t>lt</t>
  </si>
  <si>
    <t>Conversions diverses</t>
  </si>
  <si>
    <t xml:space="preserve">        ↳ Vinaigre vin rouge 6° bouteille 1,5L</t>
  </si>
  <si>
    <t xml:space="preserve">    ↳ VIN ROUGE CUISSON (L)</t>
  </si>
  <si>
    <t xml:space="preserve">        ↳ Vin rouge bib 10L UE</t>
  </si>
  <si>
    <t xml:space="preserve">    ↳ Laurier sauce feuilles</t>
  </si>
  <si>
    <t xml:space="preserve">    ↳ Vergeoise brune</t>
  </si>
  <si>
    <t xml:space="preserve">    ↳ Cannelle en poudre</t>
  </si>
  <si>
    <t xml:space="preserve">    ↳ Poivre blanc moulu</t>
  </si>
  <si>
    <t xml:space="preserve">    ↳ Sel fin de cuisine</t>
  </si>
  <si>
    <t>Recette</t>
  </si>
  <si>
    <t>#</t>
  </si>
  <si>
    <t>Verbe</t>
  </si>
  <si>
    <t>Étape</t>
  </si>
  <si>
    <t>Précision technique</t>
  </si>
  <si>
    <t>Durée</t>
  </si>
  <si>
    <t>Fiche technique — COMPOTÉE DE CHOUX ROUGES (COLLECTIVITÉ, BOÎTES ET SURGELÉS)</t>
  </si>
  <si>
    <t>COMPOTÉE DE CHOUX ROUGES (COLLECTIVITÉ, BOÎTES ET SURGELÉS)  GRO_CDC_161B</t>
  </si>
  <si>
    <t>1.</t>
  </si>
  <si>
    <t>2.</t>
  </si>
  <si>
    <t xml:space="preserve">    CHOU ROUGE CUISINÉ EN CONSERVE, BOÎTE 5/1 (KG) (conv.)</t>
  </si>
  <si>
    <t>3.</t>
  </si>
  <si>
    <t xml:space="preserve">    VINAIGRE VIN ROUGE (L) (conv.)</t>
  </si>
  <si>
    <t xml:space="preserve">    VIN ROUGE CUISSON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</si>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</sst>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48.943033333333</v>
      </c>
    </row>
    <row r="12">
      <c r="A12" t="s" s="3">
        <v>16</v>
      </c>
      <c r="B12" s="4">
        <v>0.48943033333333</v>
      </c>
    </row>
    <row r="13">
      <c r="A13"/>
      <c r="B13"/>
    </row>
    <row r="14">
      <c r="A14" t="s" s="5">
        <v>17</v>
      </c>
      <c r="B14" t="s" s="5">
        <v>14</v>
      </c>
    </row>
    <row r="15">
      <c r="A15" t="s" s="5">
        <v>18</v>
      </c>
      <c r="B15" s="6">
        <v>48.943033333333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E7*8.5</f>
        <v>25.5</v>
      </c>
    </row>
    <row r="8">
      <c r="A8" t="s">
        <v>35</v>
      </c>
      <c r="B8" t="s">
        <v>36</v>
      </c>
      <c r="C8" t="s">
        <v>37</v>
      </c>
      <c r="D8" s="9">
        <v>0.03</v>
      </c>
      <c r="E8" s="11">
        <f>D8*$B$2</f>
        <v>0.03</v>
      </c>
      <c r="F8" t="s">
        <v>38</v>
      </c>
      <c r="G8" s="4">
        <f>E8*10.5</f>
        <v>0.315</v>
      </c>
    </row>
    <row r="9">
      <c r="A9" t="s">
        <v>39</v>
      </c>
      <c r="B9" t="s">
        <v>40</v>
      </c>
      <c r="C9" t="s">
        <v>37</v>
      </c>
      <c r="D9" s="9">
        <v>0.02</v>
      </c>
      <c r="E9" s="11">
        <f>D9*$B$2</f>
        <v>0.02</v>
      </c>
      <c r="F9" t="s">
        <v>38</v>
      </c>
      <c r="G9" s="4">
        <f>E9*14.8</f>
        <v>0.296</v>
      </c>
    </row>
    <row r="10">
      <c r="A10" t="s">
        <v>41</v>
      </c>
      <c r="B10" t="s">
        <v>42</v>
      </c>
      <c r="C10" t="s">
        <v>43</v>
      </c>
      <c r="D10" s="9">
        <v>0.002</v>
      </c>
      <c r="E10" s="11">
        <f>D10*$B$2</f>
        <v>0.002</v>
      </c>
      <c r="F10" t="s">
        <v>38</v>
      </c>
      <c r="G10" s="4">
        <f>E10*9.8</f>
        <v>0.0196</v>
      </c>
    </row>
    <row r="11">
      <c r="A11" t="s">
        <v>44</v>
      </c>
      <c r="B11" t="s">
        <v>45</v>
      </c>
      <c r="C11" t="s">
        <v>46</v>
      </c>
      <c r="D11" s="9">
        <v>0.166667</v>
      </c>
      <c r="E11" s="11">
        <f>D11*$B$2</f>
        <v>0.166667</v>
      </c>
      <c r="F11" t="s">
        <v>34</v>
      </c>
      <c r="G11" s="4">
        <f>E11*1.78999642</f>
        <v>0.298333</v>
      </c>
    </row>
    <row r="12">
      <c r="A12" t="s">
        <v>47</v>
      </c>
      <c r="B12" t="s">
        <v>48</v>
      </c>
      <c r="C12" t="s">
        <v>49</v>
      </c>
      <c r="D12" s="9">
        <v>0.3</v>
      </c>
      <c r="E12" s="11">
        <f>D12*$B$2</f>
        <v>0.3</v>
      </c>
      <c r="F12" t="s">
        <v>34</v>
      </c>
      <c r="G12" s="4">
        <f>E12*22.46</f>
        <v>6.738</v>
      </c>
    </row>
    <row r="13">
      <c r="A13" t="s">
        <v>50</v>
      </c>
      <c r="B13" t="s">
        <v>51</v>
      </c>
      <c r="C13" t="s">
        <v>52</v>
      </c>
      <c r="D13" s="9">
        <v>2.5</v>
      </c>
      <c r="E13" s="11">
        <f>D13*$B$2</f>
        <v>2.5</v>
      </c>
      <c r="F13" t="s">
        <v>38</v>
      </c>
      <c r="G13" s="4">
        <f>E13*3.2</f>
        <v>8</v>
      </c>
    </row>
    <row r="14">
      <c r="A14" t="s">
        <v>53</v>
      </c>
      <c r="B14" t="s">
        <v>54</v>
      </c>
      <c r="C14" t="s">
        <v>55</v>
      </c>
      <c r="D14" s="9">
        <v>0.4</v>
      </c>
      <c r="E14" s="11">
        <f>D14*$B$2</f>
        <v>0.4</v>
      </c>
      <c r="F14" t="s">
        <v>38</v>
      </c>
      <c r="G14" s="4">
        <f>E14*5.2</f>
        <v>2.08</v>
      </c>
    </row>
    <row r="15">
      <c r="A15" t="s">
        <v>56</v>
      </c>
      <c r="B15" t="s">
        <v>57</v>
      </c>
      <c r="C15" t="s">
        <v>58</v>
      </c>
      <c r="D15" s="9">
        <v>0.036</v>
      </c>
      <c r="E15" s="11">
        <f>D15*$B$2</f>
        <v>0.036</v>
      </c>
      <c r="F15" t="s">
        <v>38</v>
      </c>
      <c r="G15" s="4">
        <f>E15*0.35</f>
        <v>0.0126</v>
      </c>
    </row>
    <row r="16">
      <c r="A16" t="s">
        <v>59</v>
      </c>
      <c r="B16" t="s">
        <v>60</v>
      </c>
      <c r="C16" t="s">
        <v>61</v>
      </c>
      <c r="D16" s="9">
        <v>0.125</v>
      </c>
      <c r="E16" s="11">
        <f>D16*$B$2</f>
        <v>0.125</v>
      </c>
      <c r="F16" t="s">
        <v>38</v>
      </c>
      <c r="G16" s="4">
        <f>E16*1.9</f>
        <v>0.2375</v>
      </c>
    </row>
    <row r="17">
      <c r="A17" t="s">
        <v>62</v>
      </c>
      <c r="B17" t="s">
        <v>63</v>
      </c>
      <c r="C17" t="s">
        <v>64</v>
      </c>
      <c r="D17" s="9">
        <v>1.4</v>
      </c>
      <c r="E17" s="11">
        <f>D17*$B$2</f>
        <v>1.4</v>
      </c>
      <c r="F17" t="s">
        <v>38</v>
      </c>
      <c r="G17" s="4">
        <f>E17*3.89</f>
        <v>5.446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12.3</v>
      </c>
      <c r="E3" t="s">
        <v>38</v>
      </c>
      <c r="F3" t="s">
        <v>73</v>
      </c>
    </row>
    <row r="4">
      <c r="A4">
        <v>2</v>
      </c>
      <c r="B4" t="s">
        <v>74</v>
      </c>
      <c r="C4" t="s">
        <v>75</v>
      </c>
      <c r="D4" s="11">
        <v>3</v>
      </c>
      <c r="E4" t="s">
        <v>34</v>
      </c>
      <c r="F4" t="s">
        <v>33</v>
      </c>
    </row>
    <row r="5">
      <c r="A5">
        <v>1</v>
      </c>
      <c r="B5" t="s">
        <v>76</v>
      </c>
      <c r="C5" t="s">
        <v>75</v>
      </c>
      <c r="D5" s="11">
        <v>1.4</v>
      </c>
      <c r="E5" t="s">
        <v>38</v>
      </c>
      <c r="F5" t="s">
        <v>64</v>
      </c>
    </row>
    <row r="6">
      <c r="A6">
        <v>1</v>
      </c>
      <c r="B6" t="s">
        <v>77</v>
      </c>
      <c r="C6" t="s">
        <v>75</v>
      </c>
      <c r="D6" s="11">
        <v>2.5</v>
      </c>
      <c r="E6" t="s">
        <v>38</v>
      </c>
      <c r="F6" t="s">
        <v>52</v>
      </c>
    </row>
    <row r="7">
      <c r="A7">
        <v>1</v>
      </c>
      <c r="B7" t="s">
        <v>78</v>
      </c>
      <c r="C7" t="s">
        <v>75</v>
      </c>
      <c r="D7" s="11">
        <v>0.4</v>
      </c>
      <c r="E7" t="s">
        <v>38</v>
      </c>
      <c r="F7" t="s">
        <v>55</v>
      </c>
    </row>
    <row r="8">
      <c r="A8">
        <v>1</v>
      </c>
      <c r="B8" t="s">
        <v>79</v>
      </c>
      <c r="C8" t="s">
        <v>70</v>
      </c>
      <c r="D8" s="11">
        <v>0.25</v>
      </c>
      <c r="E8" t="s">
        <v>80</v>
      </c>
      <c r="F8" t="s">
        <v>81</v>
      </c>
    </row>
    <row r="9">
      <c r="A9">
        <v>2</v>
      </c>
      <c r="B9" t="s">
        <v>82</v>
      </c>
      <c r="C9" t="s">
        <v>75</v>
      </c>
      <c r="D9" s="11">
        <v>0.167</v>
      </c>
      <c r="E9" t="s">
        <v>34</v>
      </c>
      <c r="F9" t="s">
        <v>46</v>
      </c>
    </row>
    <row r="10">
      <c r="A10">
        <v>1</v>
      </c>
      <c r="B10" t="s">
        <v>83</v>
      </c>
      <c r="C10" t="s">
        <v>70</v>
      </c>
      <c r="D10" s="11">
        <v>3</v>
      </c>
      <c r="E10" t="s">
        <v>80</v>
      </c>
      <c r="F10" t="s">
        <v>81</v>
      </c>
    </row>
    <row r="11">
      <c r="A11">
        <v>2</v>
      </c>
      <c r="B11" t="s">
        <v>84</v>
      </c>
      <c r="C11" t="s">
        <v>75</v>
      </c>
      <c r="D11" s="11">
        <v>0.3</v>
      </c>
      <c r="E11" t="s">
        <v>34</v>
      </c>
      <c r="F11" t="s">
        <v>49</v>
      </c>
    </row>
    <row r="12">
      <c r="A12">
        <v>1</v>
      </c>
      <c r="B12" t="s">
        <v>85</v>
      </c>
      <c r="C12" t="s">
        <v>75</v>
      </c>
      <c r="D12" s="11">
        <v>0.002</v>
      </c>
      <c r="E12" t="s">
        <v>38</v>
      </c>
      <c r="F12" t="s">
        <v>43</v>
      </c>
    </row>
    <row r="13">
      <c r="A13">
        <v>1</v>
      </c>
      <c r="B13" t="s">
        <v>86</v>
      </c>
      <c r="C13" t="s">
        <v>75</v>
      </c>
      <c r="D13" s="11">
        <v>0.125</v>
      </c>
      <c r="E13" t="s">
        <v>38</v>
      </c>
      <c r="F13" t="s">
        <v>61</v>
      </c>
    </row>
    <row r="14">
      <c r="A14">
        <v>1</v>
      </c>
      <c r="B14" t="s">
        <v>87</v>
      </c>
      <c r="C14" t="s">
        <v>75</v>
      </c>
      <c r="D14" s="11">
        <v>0.03</v>
      </c>
      <c r="E14" t="s">
        <v>38</v>
      </c>
      <c r="F14" t="s">
        <v>37</v>
      </c>
    </row>
    <row r="15">
      <c r="A15">
        <v>1</v>
      </c>
      <c r="B15" t="s">
        <v>88</v>
      </c>
      <c r="C15" t="s">
        <v>75</v>
      </c>
      <c r="D15" s="11">
        <v>0.02</v>
      </c>
      <c r="E15" t="s">
        <v>38</v>
      </c>
      <c r="F15" t="s">
        <v>37</v>
      </c>
    </row>
    <row r="16">
      <c r="A16">
        <v>1</v>
      </c>
      <c r="B16" t="s">
        <v>89</v>
      </c>
      <c r="C16" t="s">
        <v>75</v>
      </c>
      <c r="D16" s="11">
        <v>0.036</v>
      </c>
      <c r="E16" t="s">
        <v>38</v>
      </c>
      <c r="F16"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3 boîtes de chou rouge suivant la procédure (nettoyer le couvercle avant ouverture). Garder le chou avec son jus. Déconditionner les quartiers de pommes surgelés au moment de l'emploi, sans les décongeler.</t>
        </is>
      </c>
      <c r="E3" t="s" s="13"/>
      <c r="F3"/>
    </row>
    <row r="4">
      <c r="A4" t="s">
        <v>2</v>
      </c>
      <c r="B4">
        <v>3</v>
      </c>
      <c r="C4"/>
      <c r="D4" t="inlineStr" s="13">
        <is>
          <t>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t>
        </is>
      </c>
      <c r="E4" t="s" s="13"/>
      <c r="F4"/>
    </row>
    <row r="5">
      <c r="A5" t="s">
        <v>2</v>
      </c>
      <c r="B5">
        <v>4</v>
      </c>
      <c r="C5"/>
      <c r="D5" t="inlineStr" s="13">
        <is>
          <t>Suggestions — La compotée se sert en garniture avec un autre légume ou bien seule. Dans les Flandres la compotée de choux rouges se sert en accompagnement des gibiers, des viandes rouges et des volailles.</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96</v>
      </c>
      <c r="B1"/>
      <c r="C1"/>
      <c r="D1"/>
    </row>
    <row r="2">
      <c r="A2" t="str" s="14">
        <f>"GRO_CDC_161B · GRO.GARNITUR · référence : "&amp;Besoins!B3&amp;" "&amp;Besoins!C3&amp;" · multiplicateur réglable sur la feuille ""Besoins"""</f>
        <v>GRO_CDC_161B · GRO.GARNITUR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Désinfecter le matériel et le poste de travail suivant les protocoles.</v>
      </c>
      <c r="C5"/>
      <c r="D5"/>
    </row>
    <row r="6">
      <c r="A6" t="s" s="16">
        <v>99</v>
      </c>
      <c r="B6" t="str" s="13">
        <f>Procedure!D3</f>
        <v>Préparations préliminaires — Déconditionner les 3 boîtes de chou rouge suivant la procédure (nettoyer le couvercle avant ouverture). Garder le chou avec son jus. Déconditionner les quartiers de pommes surgelés au moment de l'emploi, sans les décongeler.</v>
      </c>
      <c r="C6"/>
      <c r="D6"/>
    </row>
    <row r="7">
      <c r="A7"/>
      <c r="B7" t="s">
        <v>100</v>
      </c>
      <c r="C7" s="11">
        <f>'Besoins'!$B$2*12.3</f>
        <v>12.3</v>
      </c>
      <c r="D7" t="s">
        <v>38</v>
      </c>
    </row>
    <row r="8">
      <c r="A8"/>
      <c r="B8" t="str">
        <f>Besoins!B13</f>
        <v>Pommes pelées en quartiers surgelées IQF (sachet 2,5 kg)</v>
      </c>
      <c r="C8" s="11">
        <f>Besoins!E13</f>
        <v>2.5</v>
      </c>
      <c r="D8" t="str">
        <f>Besoins!F13</f>
        <v>kg</v>
      </c>
    </row>
    <row r="9">
      <c r="A9" t="s" s="16">
        <v>101</v>
      </c>
      <c r="B9" t="str" s="13">
        <f>Procedure!D4</f>
        <v>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v>
      </c>
      <c r="C9"/>
      <c r="D9"/>
    </row>
    <row r="10">
      <c r="A10"/>
      <c r="B10" t="str">
        <f>Besoins!B17</f>
        <v>Oignons émincés surgelés</v>
      </c>
      <c r="C10" s="11">
        <f>Besoins!E17</f>
        <v>1.4</v>
      </c>
      <c r="D10" t="str">
        <f>Besoins!F17</f>
        <v>kg</v>
      </c>
    </row>
    <row r="11">
      <c r="A11"/>
      <c r="B11" t="str">
        <f>Besoins!B14</f>
        <v>Beurre doux 82% MG plaquette</v>
      </c>
      <c r="C11" s="11">
        <f>Besoins!E14</f>
        <v>0.4</v>
      </c>
      <c r="D11" t="str">
        <f>Besoins!F14</f>
        <v>kg</v>
      </c>
    </row>
    <row r="12">
      <c r="A12"/>
      <c r="B12" t="s">
        <v>102</v>
      </c>
      <c r="C12" s="11">
        <f>'Besoins'!$B$2*0.25</f>
        <v>0.25</v>
      </c>
      <c r="D12" t="s">
        <v>80</v>
      </c>
    </row>
    <row r="13">
      <c r="A13"/>
      <c r="B13" t="s">
        <v>103</v>
      </c>
      <c r="C13" s="11">
        <f>'Besoins'!$B$2*3</f>
        <v>3</v>
      </c>
      <c r="D13" t="s">
        <v>80</v>
      </c>
    </row>
    <row r="14">
      <c r="A14"/>
      <c r="B14" t="str">
        <f>Besoins!B10</f>
        <v>Laurier sauce feuilles</v>
      </c>
      <c r="C14" s="11">
        <f>Besoins!E10</f>
        <v>0.002</v>
      </c>
      <c r="D14" t="str">
        <f>Besoins!F10</f>
        <v>kg</v>
      </c>
    </row>
    <row r="15">
      <c r="A15"/>
      <c r="B15" t="str">
        <f>Besoins!B16</f>
        <v>Vergeoise brune</v>
      </c>
      <c r="C15" s="11">
        <f>Besoins!E16</f>
        <v>0.125</v>
      </c>
      <c r="D15" t="str">
        <f>Besoins!F16</f>
        <v>kg</v>
      </c>
    </row>
    <row r="16">
      <c r="A16"/>
      <c r="B16" t="str">
        <f>Besoins!B8</f>
        <v>Cannelle en poudre</v>
      </c>
      <c r="C16" s="11">
        <f>Besoins!E8</f>
        <v>0.03</v>
      </c>
      <c r="D16" t="str">
        <f>Besoins!F8</f>
        <v>kg</v>
      </c>
    </row>
    <row r="17">
      <c r="A17"/>
      <c r="B17" t="str">
        <f>Besoins!B9</f>
        <v>Poivre blanc moulu</v>
      </c>
      <c r="C17" s="11">
        <f>Besoins!E9</f>
        <v>0.02</v>
      </c>
      <c r="D17" t="str">
        <f>Besoins!F9</f>
        <v>kg</v>
      </c>
    </row>
    <row r="18">
      <c r="A18"/>
      <c r="B18" t="str">
        <f>Besoins!B15</f>
        <v>Sel fin de cuisine</v>
      </c>
      <c r="C18" s="11">
        <f>Besoins!E15</f>
        <v>0.036</v>
      </c>
      <c r="D18" t="str">
        <f>Besoins!F15</f>
        <v>kg</v>
      </c>
    </row>
    <row r="19">
      <c r="A19" t="s" s="16">
        <v>104</v>
      </c>
      <c r="B19" t="str" s="13">
        <f>Procedure!D5</f>
        <v>Suggestions — La compotée se sert en garniture avec un autre légume ou bien seule. Dans les Flandres la compotée de choux rouges se sert en accompagnement des gibiers, des viandes rouges et des volailles.</v>
      </c>
      <c r="C19"/>
      <c r="D19"/>
    </row>
    <row r="20">
      <c r="A20"/>
      <c r="B20"/>
      <c r="C20"/>
      <c r="D20"/>
    </row>
    <row r="21">
      <c r="A21" t="s" s="17">
        <v>21</v>
      </c>
      <c r="B21"/>
      <c r="C21"/>
      <c r="D21"/>
    </row>
  </sheetData>
  <sheetProtection sheet="1" formatRows="0" formatColumns="0"/>
  <mergeCells count="8">
    <mergeCell ref="A1:D1"/>
    <mergeCell ref="A2:D2"/>
    <mergeCell ref="A4:D4"/>
    <mergeCell ref="B5:D5"/>
    <mergeCell ref="B6:D6"/>
    <mergeCell ref="B9:D9"/>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2026-09-27T12:36:21Z</dcterms:created>
  <dc:title>COMPOTÉE DE CHOUX ROUGES (COLLE</dc:title>
  <dc:subject/>
  <dc:creator>CUIS.web</dc:creator>
  <cp:lastModifiedBy/>
  <cp:keywords/>
  <dc:description>Export automatique — moteur récursif d'origine : Bernard Vandendaele</dc:description>
  <cp:category/>
  <dc:language>en-US</dc:language>
  <dcterms:modified xsi:type="dcterms:W3CDTF">2026-09-27T12:36:21Z</dcterms:modified>
  <cp:revision>1</cp:revision>
</cp:coreProperties>
</file>