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<sst xmlns="http://schemas.openxmlformats.org/spreadsheetml/2006/main" count="120" uniqueCount="120">
  <si>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</si>
  <si>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</si>
  <si>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IRISH-STEW HALAL</t>
  </si>
  <si>
    <t>Code</t>
  </si>
  <si>
    <t>GRO_CDC_156B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</si>
  <si>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</si>
  <si>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</si>
  <si>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</si>
  <si>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</si>
  <si>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</si>
  <si>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</si>
  <si>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</si>
  <si>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</si>
  <si>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</si>
  <si>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</si>
  <si>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</si>
  <si>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</si>
  <si>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</si>
  <si>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</si>
  <si>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</si>
  <si>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</si>
  <si>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</si>
  <si>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</si>
  <si>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</si>
  <si>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</si>
  <si>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</si>
  <si>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</si>
  <si>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</si>
  <si>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</si>
  <si>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</si>
  <si>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</si>
  <si>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</si>
  <si>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</si>
  <si>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</si>
  <si>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</si>
  <si>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</si>
  <si>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</si>
  <si>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</si>
  <si>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</si>
  <si>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HER-BOUQUET-G</t>
  </si>
  <si>
    <t>Bouquet garni sachet dose</t>
  </si>
  <si>
    <t>Herbes aromatiques séchées</t>
  </si>
  <si>
    <t>SAUCE-WORCESTER</t>
  </si>
  <si>
    <t>Sauce Worcestershire</t>
  </si>
  <si>
    <t>Épicerie</t>
  </si>
  <si>
    <t>KNORR-FBLANC-VEA</t>
  </si>
  <si>
    <t>Fonds Blanc de Veau (Knorr Professional)</t>
  </si>
  <si>
    <t>Fonds déshydratés et poudres</t>
  </si>
  <si>
    <t>RNM0400123</t>
  </si>
  <si>
    <t>CÉLERI-BRANCHE vert France cat.I</t>
  </si>
  <si>
    <t>Légumes</t>
  </si>
  <si>
    <t>RNM6520160</t>
  </si>
  <si>
    <t>PERSIL simple France botte</t>
  </si>
  <si>
    <t>bte</t>
  </si>
  <si>
    <t>RNM26560123</t>
  </si>
  <si>
    <t>POMME DE TERRE basique div.var.cons France lavée cat.I 40-70mm sac 10kg</t>
  </si>
  <si>
    <t>PDT-LAMELLE-SV</t>
  </si>
  <si>
    <t>Pommes de terre lamelles cuites sous vide (5e gamme)</t>
  </si>
  <si>
    <t>Légumes 4ème et 5ème gamme</t>
  </si>
  <si>
    <t>SEL-GROS</t>
  </si>
  <si>
    <t>Gros sel de mer</t>
  </si>
  <si>
    <t>Sels et condiments de base</t>
  </si>
  <si>
    <t>RNMS00780</t>
  </si>
  <si>
    <t>Oignons émincés surgelés</t>
  </si>
  <si>
    <t>Légumes surgelés</t>
  </si>
  <si>
    <t>RNMS00786</t>
  </si>
  <si>
    <t>Petits oignons blancs surgelés</t>
  </si>
  <si>
    <t>POIREAU-EM-SURG</t>
  </si>
  <si>
    <t>Poireaux émincés surgelés</t>
  </si>
  <si>
    <t>EPAULE-AGN-HAL</t>
  </si>
  <si>
    <t>Épaule d'agneau désossée halal</t>
  </si>
  <si>
    <t>Viandes surgelées</t>
  </si>
  <si>
    <t>Total</t>
  </si>
  <si>
    <t>Niveau</t>
  </si>
  <si>
    <t>Composant</t>
  </si>
  <si>
    <t>Type</t>
  </si>
  <si>
    <t>Quantité (pour 100 pc)</t>
  </si>
  <si>
    <t>recette</t>
  </si>
  <si>
    <t>Plats complets collectivité</t>
  </si>
  <si>
    <t xml:space="preserve">    ↳ Épaule d'agneau désossée halal</t>
  </si>
  <si>
    <t>matiere</t>
  </si>
  <si>
    <t xml:space="preserve">    ↳ Oignons émincés surgelés</t>
  </si>
  <si>
    <t xml:space="preserve">    ↳ Poireaux émincés surgelés</t>
  </si>
  <si>
    <t xml:space="preserve">    ↳ POMME DE TERRE basique div.var.cons France lavée cat.I 40-70mm sac 10kg</t>
  </si>
  <si>
    <t xml:space="preserve">    ↳ CÉLERI-BRANCHE vert France cat.I</t>
  </si>
  <si>
    <t xml:space="preserve">    ↳ Bouquet garni sachet dose</t>
  </si>
  <si>
    <t xml:space="preserve">    ↳ Gros sel de mer</t>
  </si>
  <si>
    <t xml:space="preserve">    ↳ Poivre noir moulu</t>
  </si>
  <si>
    <t xml:space="preserve">    ↳ Fond blanc de veau reconstitué (collectivité)</t>
  </si>
  <si>
    <t>Préparations de base collectivité</t>
  </si>
  <si>
    <t xml:space="preserve">        ↳ Eau (robinet - moy. France 2026)</t>
  </si>
  <si>
    <t xml:space="preserve">        ↳ Fonds Blanc de Veau (Knorr Professional)</t>
  </si>
  <si>
    <t xml:space="preserve">    ↳ Pommes de terre lamelles précuites sous vide — 1 sac de 4 kg (pièce)</t>
  </si>
  <si>
    <t>Conversions légumes (P→K)</t>
  </si>
  <si>
    <t xml:space="preserve">        ↳ Pommes de terre lamelles cuites sous vide (5e gamme)</t>
  </si>
  <si>
    <t xml:space="preserve">    ↳ Petits oignons blancs surgelés</t>
  </si>
  <si>
    <t xml:space="preserve">    ↳ PERSIL PLAT (KG)</t>
  </si>
  <si>
    <t>Conversions diverses</t>
  </si>
  <si>
    <t xml:space="preserve">        ↳ PERSIL simple France botte</t>
  </si>
  <si>
    <t xml:space="preserve">    ↳ Sauce Worcestershire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</si>
  <si>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</si>
  <si>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</si>
  <si>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</si>
  <si>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</si>
  <si>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</si>
  <si>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</si>
  <si>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</si>
  <si>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</si>
  <si>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</si>
  <si>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IRISH-STEW HALAL</t>
  </si>
  <si>
    <t>IRISH-STEW HALAL  GRO_CDC_156B</t>
  </si>
  <si>
    <t>1.</t>
  </si>
  <si>
    <t>2.</t>
  </si>
  <si>
    <t xml:space="preserve">    PERSIL PLAT (KG) (conv.)</t>
  </si>
  <si>
    <t xml:space="preserve">    Pommes de terre lamelles précuites sous vide — 1 sac de 4 kg (pièce) (conv.)</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</si>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</sst>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475.4067825</v>
      </c>
    </row>
    <row r="12">
      <c r="A12" t="s" s="3">
        <v>16</v>
      </c>
      <c r="B12" s="4">
        <v>4.754067825</v>
      </c>
    </row>
    <row r="13">
      <c r="A13"/>
      <c r="B13"/>
    </row>
    <row r="14">
      <c r="A14" t="s" s="5">
        <v>17</v>
      </c>
      <c r="B14" t="s" s="5">
        <v>14</v>
      </c>
    </row>
    <row r="15">
      <c r="A15" t="s" s="5">
        <v>18</v>
      </c>
      <c r="B15" s="6">
        <v>475.4067825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14.775</v>
      </c>
      <c r="E7" s="11">
        <f>D7*$B$2</f>
        <v>14.775</v>
      </c>
      <c r="F7" t="s">
        <v>34</v>
      </c>
      <c r="G7" s="4">
        <f>E7*0.0043</f>
        <v>0.063533</v>
      </c>
    </row>
    <row r="8">
      <c r="A8" t="s">
        <v>35</v>
      </c>
      <c r="B8" t="s">
        <v>36</v>
      </c>
      <c r="C8" t="s">
        <v>37</v>
      </c>
      <c r="D8" s="9">
        <v>0.012</v>
      </c>
      <c r="E8" s="11">
        <f>D8*$B$2</f>
        <v>0.012</v>
      </c>
      <c r="F8" t="s">
        <v>38</v>
      </c>
      <c r="G8" s="4">
        <f>E8*12.5</f>
        <v>0.15</v>
      </c>
    </row>
    <row r="9">
      <c r="A9" t="s">
        <v>39</v>
      </c>
      <c r="B9" t="s">
        <v>40</v>
      </c>
      <c r="C9" t="s">
        <v>41</v>
      </c>
      <c r="D9" s="9">
        <v>0.051</v>
      </c>
      <c r="E9" s="11">
        <f>D9*$B$2</f>
        <v>0.051</v>
      </c>
      <c r="F9" t="s">
        <v>38</v>
      </c>
      <c r="G9" s="4">
        <f>E9*14</f>
        <v>0.714</v>
      </c>
    </row>
    <row r="10">
      <c r="A10" t="s">
        <v>42</v>
      </c>
      <c r="B10" t="s">
        <v>43</v>
      </c>
      <c r="C10" t="s">
        <v>44</v>
      </c>
      <c r="D10" s="9">
        <v>0.1</v>
      </c>
      <c r="E10" s="11">
        <f>D10*$B$2</f>
        <v>0.1</v>
      </c>
      <c r="F10" t="s">
        <v>34</v>
      </c>
      <c r="G10" s="4">
        <f>E10*6.5</f>
        <v>0.65</v>
      </c>
    </row>
    <row r="11">
      <c r="A11" t="s">
        <v>45</v>
      </c>
      <c r="B11" t="s">
        <v>46</v>
      </c>
      <c r="C11" t="s">
        <v>47</v>
      </c>
      <c r="D11" s="9">
        <v>0.225</v>
      </c>
      <c r="E11" s="11">
        <f>D11*$B$2</f>
        <v>0.225</v>
      </c>
      <c r="F11" t="s">
        <v>38</v>
      </c>
      <c r="G11" s="4">
        <f>E11*25.01</f>
        <v>5.62725</v>
      </c>
    </row>
    <row r="12">
      <c r="A12" t="s">
        <v>48</v>
      </c>
      <c r="B12" t="s">
        <v>49</v>
      </c>
      <c r="C12" t="s">
        <v>50</v>
      </c>
      <c r="D12" s="9">
        <v>0.5</v>
      </c>
      <c r="E12" s="11">
        <f>D12*$B$2</f>
        <v>0.5</v>
      </c>
      <c r="F12" t="s">
        <v>38</v>
      </c>
      <c r="G12" s="4">
        <f>E12*1.8</f>
        <v>0.9</v>
      </c>
    </row>
    <row r="13">
      <c r="A13" t="s">
        <v>51</v>
      </c>
      <c r="B13" t="s">
        <v>52</v>
      </c>
      <c r="C13" t="s">
        <v>50</v>
      </c>
      <c r="D13" s="9">
        <v>3</v>
      </c>
      <c r="E13" s="11">
        <f>D13*$B$2</f>
        <v>3</v>
      </c>
      <c r="F13" t="s">
        <v>53</v>
      </c>
      <c r="G13" s="4">
        <f>E13*0.45</f>
        <v>1.35</v>
      </c>
    </row>
    <row r="14">
      <c r="A14" t="s">
        <v>54</v>
      </c>
      <c r="B14" t="s">
        <v>55</v>
      </c>
      <c r="C14" t="s">
        <v>50</v>
      </c>
      <c r="D14" s="9">
        <v>15</v>
      </c>
      <c r="E14" s="11">
        <f>D14*$B$2</f>
        <v>15</v>
      </c>
      <c r="F14" t="s">
        <v>38</v>
      </c>
      <c r="G14" s="4">
        <f>E14*0.35</f>
        <v>5.25</v>
      </c>
    </row>
    <row r="15">
      <c r="A15" t="s">
        <v>56</v>
      </c>
      <c r="B15" t="s">
        <v>57</v>
      </c>
      <c r="C15" t="s">
        <v>58</v>
      </c>
      <c r="D15" s="9">
        <v>20</v>
      </c>
      <c r="E15" s="11">
        <f>D15*$B$2</f>
        <v>20</v>
      </c>
      <c r="F15" t="s">
        <v>38</v>
      </c>
      <c r="G15" s="4">
        <f>E15*1.99</f>
        <v>39.8</v>
      </c>
    </row>
    <row r="16">
      <c r="A16" t="s">
        <v>59</v>
      </c>
      <c r="B16" t="s">
        <v>60</v>
      </c>
      <c r="C16" t="s">
        <v>61</v>
      </c>
      <c r="D16" s="9">
        <v>0.1</v>
      </c>
      <c r="E16" s="11">
        <f>D16*$B$2</f>
        <v>0.1</v>
      </c>
      <c r="F16" t="s">
        <v>38</v>
      </c>
      <c r="G16" s="4">
        <f>E16*0.42</f>
        <v>0.042</v>
      </c>
    </row>
    <row r="17">
      <c r="A17" t="s">
        <v>62</v>
      </c>
      <c r="B17" t="s">
        <v>63</v>
      </c>
      <c r="C17" t="s">
        <v>64</v>
      </c>
      <c r="D17" s="9">
        <v>4</v>
      </c>
      <c r="E17" s="11">
        <f>D17*$B$2</f>
        <v>4</v>
      </c>
      <c r="F17" t="s">
        <v>38</v>
      </c>
      <c r="G17" s="4">
        <f>E17*3.89</f>
        <v>15.56</v>
      </c>
    </row>
    <row r="18">
      <c r="A18" t="s">
        <v>65</v>
      </c>
      <c r="B18" t="s">
        <v>66</v>
      </c>
      <c r="C18" t="s">
        <v>64</v>
      </c>
      <c r="D18" s="9">
        <v>2</v>
      </c>
      <c r="E18" s="11">
        <f>D18*$B$2</f>
        <v>2</v>
      </c>
      <c r="F18" t="s">
        <v>38</v>
      </c>
      <c r="G18" s="4">
        <f>E18*3.85</f>
        <v>7.7</v>
      </c>
    </row>
    <row r="19">
      <c r="A19" t="s">
        <v>67</v>
      </c>
      <c r="B19" t="s">
        <v>68</v>
      </c>
      <c r="C19" t="s">
        <v>64</v>
      </c>
      <c r="D19" s="9">
        <v>2.5</v>
      </c>
      <c r="E19" s="11">
        <f>D19*$B$2</f>
        <v>2.5</v>
      </c>
      <c r="F19" t="s">
        <v>38</v>
      </c>
      <c r="G19" s="4">
        <f>E19*3.2</f>
        <v>8</v>
      </c>
    </row>
    <row r="20">
      <c r="A20" t="s">
        <v>69</v>
      </c>
      <c r="B20" t="s">
        <v>70</v>
      </c>
      <c r="C20" t="s">
        <v>71</v>
      </c>
      <c r="D20" s="9">
        <v>16</v>
      </c>
      <c r="E20" s="11">
        <f>D20*$B$2</f>
        <v>16</v>
      </c>
      <c r="F20" t="s">
        <v>38</v>
      </c>
      <c r="G20" s="4">
        <f>E20*24.35</f>
        <v>389.6</v>
      </c>
    </row>
    <row r="21">
      <c r="A21"/>
      <c r="B21"/>
      <c r="C21"/>
      <c r="D21"/>
      <c r="E21"/>
      <c r="F21" t="s" s="3">
        <v>72</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16</v>
      </c>
      <c r="E3" t="s">
        <v>38</v>
      </c>
      <c r="F3" t="s">
        <v>71</v>
      </c>
    </row>
    <row r="4">
      <c r="A4">
        <v>1</v>
      </c>
      <c r="B4" t="s">
        <v>81</v>
      </c>
      <c r="C4" t="s">
        <v>80</v>
      </c>
      <c r="D4" s="11">
        <v>4</v>
      </c>
      <c r="E4" t="s">
        <v>38</v>
      </c>
      <c r="F4" t="s">
        <v>64</v>
      </c>
    </row>
    <row r="5">
      <c r="A5">
        <v>1</v>
      </c>
      <c r="B5" t="s">
        <v>82</v>
      </c>
      <c r="C5" t="s">
        <v>80</v>
      </c>
      <c r="D5" s="11">
        <v>2.5</v>
      </c>
      <c r="E5" t="s">
        <v>38</v>
      </c>
      <c r="F5" t="s">
        <v>64</v>
      </c>
    </row>
    <row r="6">
      <c r="A6">
        <v>1</v>
      </c>
      <c r="B6" t="s">
        <v>83</v>
      </c>
      <c r="C6" t="s">
        <v>80</v>
      </c>
      <c r="D6" s="11">
        <v>15</v>
      </c>
      <c r="E6" t="s">
        <v>38</v>
      </c>
      <c r="F6" t="s">
        <v>50</v>
      </c>
    </row>
    <row r="7">
      <c r="A7">
        <v>1</v>
      </c>
      <c r="B7" t="s">
        <v>84</v>
      </c>
      <c r="C7" t="s">
        <v>80</v>
      </c>
      <c r="D7" s="11">
        <v>0.5</v>
      </c>
      <c r="E7" t="s">
        <v>38</v>
      </c>
      <c r="F7" t="s">
        <v>50</v>
      </c>
    </row>
    <row r="8">
      <c r="A8">
        <v>1</v>
      </c>
      <c r="B8" t="s">
        <v>85</v>
      </c>
      <c r="C8" t="s">
        <v>80</v>
      </c>
      <c r="D8" s="11">
        <v>0.051</v>
      </c>
      <c r="E8" t="s">
        <v>38</v>
      </c>
      <c r="F8" t="s">
        <v>41</v>
      </c>
    </row>
    <row r="9">
      <c r="A9">
        <v>1</v>
      </c>
      <c r="B9" t="s">
        <v>86</v>
      </c>
      <c r="C9" t="s">
        <v>80</v>
      </c>
      <c r="D9" s="11">
        <v>0.1</v>
      </c>
      <c r="E9" t="s">
        <v>38</v>
      </c>
      <c r="F9" t="s">
        <v>61</v>
      </c>
    </row>
    <row r="10">
      <c r="A10">
        <v>1</v>
      </c>
      <c r="B10" t="s">
        <v>87</v>
      </c>
      <c r="C10" t="s">
        <v>80</v>
      </c>
      <c r="D10" s="11">
        <v>0.012</v>
      </c>
      <c r="E10" t="s">
        <v>38</v>
      </c>
      <c r="F10" t="s">
        <v>37</v>
      </c>
    </row>
    <row r="11">
      <c r="A11">
        <v>1</v>
      </c>
      <c r="B11" t="s">
        <v>88</v>
      </c>
      <c r="C11" t="s">
        <v>77</v>
      </c>
      <c r="D11" s="11">
        <v>15</v>
      </c>
      <c r="E11" t="s">
        <v>34</v>
      </c>
      <c r="F11" t="s">
        <v>89</v>
      </c>
    </row>
    <row r="12">
      <c r="A12">
        <v>2</v>
      </c>
      <c r="B12" t="s">
        <v>90</v>
      </c>
      <c r="C12" t="s">
        <v>80</v>
      </c>
      <c r="D12" s="11">
        <v>14.775</v>
      </c>
      <c r="E12" t="s">
        <v>34</v>
      </c>
      <c r="F12" t="s">
        <v>33</v>
      </c>
    </row>
    <row r="13">
      <c r="A13">
        <v>2</v>
      </c>
      <c r="B13" t="s">
        <v>91</v>
      </c>
      <c r="C13" t="s">
        <v>80</v>
      </c>
      <c r="D13" s="11">
        <v>0.225</v>
      </c>
      <c r="E13" t="s">
        <v>38</v>
      </c>
      <c r="F13" t="s">
        <v>47</v>
      </c>
    </row>
    <row r="14">
      <c r="A14">
        <v>1</v>
      </c>
      <c r="B14" t="s">
        <v>92</v>
      </c>
      <c r="C14" t="s">
        <v>77</v>
      </c>
      <c r="D14" s="11">
        <v>5</v>
      </c>
      <c r="E14" t="s">
        <v>24</v>
      </c>
      <c r="F14" t="s">
        <v>93</v>
      </c>
    </row>
    <row r="15">
      <c r="A15">
        <v>2</v>
      </c>
      <c r="B15" t="s">
        <v>94</v>
      </c>
      <c r="C15" t="s">
        <v>80</v>
      </c>
      <c r="D15" s="11">
        <v>20</v>
      </c>
      <c r="E15" t="s">
        <v>38</v>
      </c>
      <c r="F15" t="s">
        <v>58</v>
      </c>
    </row>
    <row r="16">
      <c r="A16">
        <v>1</v>
      </c>
      <c r="B16" t="s">
        <v>95</v>
      </c>
      <c r="C16" t="s">
        <v>80</v>
      </c>
      <c r="D16" s="11">
        <v>2</v>
      </c>
      <c r="E16" t="s">
        <v>38</v>
      </c>
      <c r="F16" t="s">
        <v>64</v>
      </c>
    </row>
    <row r="17">
      <c r="A17">
        <v>1</v>
      </c>
      <c r="B17" t="s">
        <v>96</v>
      </c>
      <c r="C17" t="s">
        <v>77</v>
      </c>
      <c r="D17" s="11">
        <v>0.3</v>
      </c>
      <c r="E17" t="s">
        <v>38</v>
      </c>
      <c r="F17" t="s">
        <v>97</v>
      </c>
    </row>
    <row r="18">
      <c r="A18">
        <v>2</v>
      </c>
      <c r="B18" t="s">
        <v>98</v>
      </c>
      <c r="C18" t="s">
        <v>80</v>
      </c>
      <c r="D18" s="11">
        <v>3</v>
      </c>
      <c r="E18" t="s">
        <v>53</v>
      </c>
      <c r="F18" t="s">
        <v>50</v>
      </c>
    </row>
    <row r="19">
      <c r="A19">
        <v>1</v>
      </c>
      <c r="B19" t="s">
        <v>99</v>
      </c>
      <c r="C19" t="s">
        <v>80</v>
      </c>
      <c r="D19" s="11">
        <v>0.1</v>
      </c>
      <c r="E19" t="s">
        <v>34</v>
      </c>
      <c r="F1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3">
        <is>
          <t>Mise en place du poste de travail — Vérifier les D.L.C., peser les denrées, sélectionner le matériel. Désinfecter le matériel et le poste de travail suivant les protocoles. Travailler les viandes halal sur un poste et avec un matériel dédiés.</t>
        </is>
      </c>
      <c r="E2" t="s" s="13"/>
      <c r="F2"/>
    </row>
    <row r="3">
      <c r="A3" t="s">
        <v>2</v>
      </c>
      <c r="B3">
        <v>2</v>
      </c>
      <c r="C3"/>
      <c r="D3" t="inlineStr" s="13">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t="s" s="13"/>
      <c r="F3"/>
    </row>
    <row r="4">
      <c r="A4" t="s">
        <v>2</v>
      </c>
      <c r="B4">
        <v>3</v>
      </c>
      <c r="C4"/>
      <c r="D4" t="inlineStr" s="13">
        <is>
          <t>Blanchir la viande — Préchauffer le four sur la position vapeur. Disposer la viande sur 5 bacs GN 1/1 H 65 perforés. Enfourner et « blanchir » la viande à la vapeur durant 15 minutes. Laisser s'égoutter les bacs de viande dans le four.</t>
        </is>
      </c>
      <c r="E4" t="s" s="13"/>
      <c r="F4"/>
    </row>
    <row r="5">
      <c r="A5" t="s">
        <v>2</v>
      </c>
      <c r="B5">
        <v>4</v>
      </c>
      <c r="C5"/>
      <c r="D5" t="inlineStr" s="13">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t>
        </is>
      </c>
      <c r="E5" t="s" s="13"/>
      <c r="F5"/>
    </row>
    <row r="6">
      <c r="A6" t="s">
        <v>2</v>
      </c>
      <c r="B6">
        <v>5</v>
      </c>
      <c r="C6"/>
      <c r="D6" t="inlineStr" s="13">
        <is>
          <t>Servir — Servir la viande accompagnée de pommes de terre et de petits oignons en garniture. Napper de fond de cuisson. Saupoudrer avec un peu de persil haché. NB : dans la recette traditionnelle, l'Irish-stew est mouillé à l'eau.</t>
        </is>
      </c>
      <c r="E6" t="s" s="13"/>
      <c r="F6"/>
    </row>
    <row r="7">
      <c r="A7" t="s">
        <v>106</v>
      </c>
      <c r="B7">
        <v>1</v>
      </c>
      <c r="C7" t="s">
        <v>107</v>
      </c>
      <c r="D7" t="s" s="13">
        <v>108</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109</v>
      </c>
      <c r="B1"/>
      <c r="C1"/>
      <c r="D1"/>
    </row>
    <row r="2">
      <c r="A2" t="str" s="14">
        <f>"GRO_CDC_156B · GRO.COMPLETS · référence : "&amp;Besoins!B3&amp;" "&amp;Besoins!C3&amp;" · multiplicateur réglable sur la feuille ""Besoins"""</f>
        <v>GRO_CDC_156B · GRO.COMPLETS · référence : 100 pc · multiplicateur réglable sur la feuille </v>
      </c>
      <c r="B2"/>
      <c r="C2"/>
      <c r="D2"/>
    </row>
    <row r="3">
      <c r="A3"/>
      <c r="B3"/>
      <c r="C3"/>
      <c r="D3"/>
    </row>
    <row r="4">
      <c r="A4" t="s" s="15">
        <v>110</v>
      </c>
      <c r="B4"/>
      <c r="C4"/>
      <c r="D4"/>
    </row>
    <row r="5">
      <c r="A5" t="s" s="16">
        <v>111</v>
      </c>
      <c r="B5" t="str" s="13">
        <f>Procedure!D2</f>
        <v>Mise en place du poste de travail — Vérifier les D.L.C., peser les denrées, sélectionner le matériel. Désinfecter le matériel et le poste de travail suivant les protocoles. Travailler les viandes halal sur un poste et avec un matériel dédiés.</v>
      </c>
      <c r="C5"/>
      <c r="D5"/>
    </row>
    <row r="6">
      <c r="A6" t="s" s="16">
        <v>112</v>
      </c>
      <c r="B6" t="str" s="13">
        <f>Procedure!D3</f>
        <v>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v>
      </c>
      <c r="C6"/>
      <c r="D6"/>
    </row>
    <row r="7">
      <c r="A7"/>
      <c r="B7" t="str">
        <f>Besoins!B20</f>
        <v>Épaule d'agneau désossée halal</v>
      </c>
      <c r="C7" s="11">
        <f>Besoins!E20</f>
        <v>16</v>
      </c>
      <c r="D7" t="str">
        <f>Besoins!F20</f>
        <v>kg</v>
      </c>
    </row>
    <row r="8">
      <c r="A8"/>
      <c r="B8" t="s">
        <v>113</v>
      </c>
      <c r="C8" s="11">
        <f>'Besoins'!$B$2*0.3</f>
        <v>0.3</v>
      </c>
      <c r="D8" t="s">
        <v>38</v>
      </c>
    </row>
    <row r="9">
      <c r="A9"/>
      <c r="B9" t="str">
        <f>Besoins!B12</f>
        <v>CÉLERI-BRANCHE vert France cat.I</v>
      </c>
      <c r="C9" s="11">
        <f>Besoins!E12</f>
        <v>0.5</v>
      </c>
      <c r="D9" t="str">
        <f>Besoins!F12</f>
        <v>kg</v>
      </c>
    </row>
    <row r="10">
      <c r="A10"/>
      <c r="B10" t="str">
        <f>Besoins!B14</f>
        <v>POMME DE TERRE basique div.var.cons France lavée cat.I 40-70mm sac 10kg</v>
      </c>
      <c r="C10" s="11">
        <f>Besoins!E14</f>
        <v>15</v>
      </c>
      <c r="D10" t="str">
        <f>Besoins!F14</f>
        <v>kg</v>
      </c>
    </row>
    <row r="11">
      <c r="A11"/>
      <c r="B11" t="s">
        <v>114</v>
      </c>
      <c r="C11" s="11">
        <f>'Besoins'!$B$2*5</f>
        <v>5</v>
      </c>
      <c r="D11" t="s">
        <v>24</v>
      </c>
    </row>
    <row r="12">
      <c r="A12"/>
      <c r="B12" t="str">
        <f>Besoins!B18</f>
        <v>Petits oignons blancs surgelés</v>
      </c>
      <c r="C12" s="11">
        <f>Besoins!E18</f>
        <v>2</v>
      </c>
      <c r="D12" t="str">
        <f>Besoins!F18</f>
        <v>kg</v>
      </c>
    </row>
    <row r="13">
      <c r="A13"/>
      <c r="B13" t="str">
        <f>Besoins!B19</f>
        <v>Poireaux émincés surgelés</v>
      </c>
      <c r="C13" s="11">
        <f>Besoins!E19</f>
        <v>2.5</v>
      </c>
      <c r="D13" t="str">
        <f>Besoins!F19</f>
        <v>kg</v>
      </c>
    </row>
    <row r="14">
      <c r="A14"/>
      <c r="B14" t="str">
        <f>Besoins!B17</f>
        <v>Oignons émincés surgelés</v>
      </c>
      <c r="C14" s="11">
        <f>Besoins!E17</f>
        <v>4</v>
      </c>
      <c r="D14" t="str">
        <f>Besoins!F17</f>
        <v>kg</v>
      </c>
    </row>
    <row r="15">
      <c r="A15"/>
      <c r="B15" t="s">
        <v>115</v>
      </c>
      <c r="C15" s="11">
        <f>'Besoins'!$B$2*15</f>
        <v>15</v>
      </c>
      <c r="D15" t="s">
        <v>34</v>
      </c>
    </row>
    <row r="16">
      <c r="A16" t="s" s="16">
        <v>116</v>
      </c>
      <c r="B16" t="str" s="13">
        <f>Procedure!D4</f>
        <v>Blanchir la viande — Préchauffer le four sur la position vapeur. Disposer la viande sur 5 bacs GN 1/1 H 65 perforés. Enfourner et « blanchir » la viande à la vapeur durant 15 minutes. Laisser s'égoutter les bacs de viande dans le four.</v>
      </c>
      <c r="C16"/>
      <c r="D16"/>
    </row>
    <row r="17">
      <c r="A17" t="s" s="16">
        <v>117</v>
      </c>
      <c r="B17" t="str" s="13">
        <f>Procedure!D5</f>
        <v>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v>
      </c>
      <c r="C17"/>
      <c r="D17"/>
    </row>
    <row r="18">
      <c r="A18"/>
      <c r="B18" t="str">
        <f>Besoins!B9</f>
        <v>Bouquet garni sachet dose</v>
      </c>
      <c r="C18" s="11">
        <f>Besoins!E9</f>
        <v>0.051</v>
      </c>
      <c r="D18" t="str">
        <f>Besoins!F9</f>
        <v>kg</v>
      </c>
    </row>
    <row r="19">
      <c r="A19"/>
      <c r="B19" t="str">
        <f>Besoins!B16</f>
        <v>Gros sel de mer</v>
      </c>
      <c r="C19" s="11">
        <f>Besoins!E16</f>
        <v>0.1</v>
      </c>
      <c r="D19" t="str">
        <f>Besoins!F16</f>
        <v>kg</v>
      </c>
    </row>
    <row r="20">
      <c r="A20"/>
      <c r="B20" t="str">
        <f>Besoins!B8</f>
        <v>Poivre noir moulu</v>
      </c>
      <c r="C20" s="11">
        <f>Besoins!E8</f>
        <v>0.012</v>
      </c>
      <c r="D20" t="str">
        <f>Besoins!F8</f>
        <v>kg</v>
      </c>
    </row>
    <row r="21">
      <c r="A21"/>
      <c r="B21" t="str">
        <f>Besoins!B10</f>
        <v>Sauce Worcestershire</v>
      </c>
      <c r="C21" s="11">
        <f>Besoins!E10</f>
        <v>0.1</v>
      </c>
      <c r="D21" t="str">
        <f>Besoins!F10</f>
        <v>lt</v>
      </c>
    </row>
    <row r="22">
      <c r="A22" t="s" s="16">
        <v>118</v>
      </c>
      <c r="B22" t="str" s="13">
        <f>Procedure!D6</f>
        <v>Servir — Servir la viande accompagnée de pommes de terre et de petits oignons en garniture. Napper de fond de cuisson. Saupoudrer avec un peu de persil haché. NB : dans la recette traditionnelle, l'Irish-stew est mouillé à l'eau.</v>
      </c>
      <c r="C22"/>
      <c r="D22"/>
    </row>
    <row r="23">
      <c r="A23"/>
      <c r="B23"/>
      <c r="C23"/>
      <c r="D23"/>
    </row>
    <row r="24">
      <c r="A24" t="s" s="15">
        <v>119</v>
      </c>
      <c r="B24"/>
      <c r="C24"/>
      <c r="D24"/>
    </row>
    <row r="25">
      <c r="A25" t="s" s="16">
        <v>111</v>
      </c>
      <c r="B25" t="str" s="13">
        <f>"[DISSOUDRE] "&amp;Procedure!D7</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Besoins!B11</f>
        <v>Fonds Blanc de Veau (Knorr Professional)</v>
      </c>
      <c r="C27" s="11">
        <f>Besoins!E11</f>
        <v>0.225</v>
      </c>
      <c r="D27" t="str">
        <f>Besoins!F11</f>
        <v>kg</v>
      </c>
    </row>
    <row r="28">
      <c r="A28"/>
      <c r="B28"/>
      <c r="C28"/>
      <c r="D28"/>
    </row>
    <row r="29">
      <c r="A29" t="s" s="17">
        <v>21</v>
      </c>
      <c r="B29"/>
      <c r="C29"/>
      <c r="D29"/>
    </row>
  </sheetData>
  <sheetProtection sheet="1" formatRows="0" formatColumns="0"/>
  <mergeCells count="11">
    <mergeCell ref="A1:D1"/>
    <mergeCell ref="A2:D2"/>
    <mergeCell ref="A4:D4"/>
    <mergeCell ref="B5:D5"/>
    <mergeCell ref="B6:D6"/>
    <mergeCell ref="B16:D16"/>
    <mergeCell ref="B17:D17"/>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2026-09-27T15:47:14Z</dcterms:created>
  <dc:title>IRISH-STEW HALAL</dc:title>
  <dc:subject/>
  <dc:creator>CUIS.web</dc:creator>
  <cp:lastModifiedBy/>
  <cp:keywords/>
  <dc:description>Export automatique — moteur récursif d'origine : Bernard Vandendaele</dc:description>
  <cp:category/>
  <dc:language>en-US</dc:language>
  <dcterms:modified xsi:type="dcterms:W3CDTF">2026-09-27T15:47:14Z</dcterms:modified>
  <cp:revision>1</cp:revision>
</cp:coreProperties>
</file>