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<sst xmlns="http://schemas.openxmlformats.org/spreadsheetml/2006/main" count="134" uniqueCount="134">
  <si>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</si>
  <si>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</si>
  <si>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RAGOÛT SAUVAGE GRAND VENEUR -- KANGOUROU</t>
  </si>
  <si>
    <t>Code</t>
  </si>
  <si>
    <t>GRO_CDC_140B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</si>
  <si>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</si>
  <si>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</si>
  <si>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</si>
  <si>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</si>
  <si>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</si>
  <si>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</si>
  <si>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</si>
  <si>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</si>
  <si>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</si>
  <si>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</si>
  <si>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</si>
  <si>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</si>
  <si>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</si>
  <si>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</si>
  <si>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</si>
  <si>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</si>
  <si>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</si>
  <si>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</si>
  <si>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</si>
  <si>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</si>
  <si>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</si>
  <si>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</si>
  <si>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</si>
  <si>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</si>
  <si>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</si>
  <si>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</si>
  <si>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</si>
  <si>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</si>
  <si>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</si>
  <si>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</si>
  <si>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</si>
  <si>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</si>
  <si>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</si>
  <si>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</si>
  <si>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GELEE-GROSEILLE</t>
  </si>
  <si>
    <t>Gelée de groseilles</t>
  </si>
  <si>
    <t>Confits, chutneys et pickles</t>
  </si>
  <si>
    <t>kg</t>
  </si>
  <si>
    <t>VINAIGRE-VIN</t>
  </si>
  <si>
    <t>Vinaigre de vin rouge</t>
  </si>
  <si>
    <t>Vinaigres et acides</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</si>
  <si>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</si>
  <si>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</si>
  <si>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</si>
  <si>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</si>
  <si>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</si>
  <si>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</si>
  <si>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</si>
  <si>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</si>
  <si>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</si>
  <si>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</si>
  <si>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</si>
  <si>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</si>
  <si>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</si>
  <si>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</si>
  <si>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</si>
  <si>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</si>
  <si>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</si>
  <si>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</si>
  <si>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</si>
  <si>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</si>
  <si>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</si>
  <si>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</si>
  <si>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</si>
  <si>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</si>
  <si>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</si>
  <si>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</si>
  <si>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</si>
  <si>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</si>
  <si>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</si>
  <si>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</si>
  <si>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</si>
  <si>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</si>
  <si>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</si>
  <si>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</si>
  <si>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</si>
  <si>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</si>
  <si>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</si>
  <si>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</si>
  <si>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</si>
  <si>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Niveau</t>
  </si>
  <si>
    <t>Composant</t>
  </si>
  <si>
    <t>Type</t>
  </si>
  <si>
    <t>Quantité (pour 100 pc)</t>
  </si>
  <si>
    <t>recette</t>
  </si>
  <si>
    <t>Viandes collectivité</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</si>
  <si>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</si>
  <si>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</si>
  <si>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</si>
  <si>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</si>
  <si>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</si>
  <si>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</si>
  <si>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</si>
  <si>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</si>
  <si>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</si>
  <si>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</si>
  <si>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</si>
  <si>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</si>
  <si>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</si>
  <si>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 (robinet - moy. France 2026)</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</si>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</sst>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372.82907</v>
      </c>
    </row>
    <row r="12">
      <c r="A12" t="s" s="3">
        <v>17</v>
      </c>
      <c r="B12" s="4">
        <v>3.7282907</v>
      </c>
    </row>
    <row r="13">
      <c r="A13"/>
      <c r="B13"/>
    </row>
    <row r="14">
      <c r="A14" t="s" s="5">
        <v>18</v>
      </c>
      <c r="B14" t="s" s="5">
        <v>15</v>
      </c>
    </row>
    <row r="15">
      <c r="A15" t="s" s="5">
        <v>19</v>
      </c>
      <c r="B15" s="6">
        <v>372.82907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5</v>
      </c>
      <c r="E8" s="11">
        <f>D8*$B$2</f>
        <v>5</v>
      </c>
      <c r="F8" t="s">
        <v>35</v>
      </c>
      <c r="G8" s="4">
        <f>E8*2.6</f>
        <v>13</v>
      </c>
    </row>
    <row r="9">
      <c r="A9" t="s">
        <v>39</v>
      </c>
      <c r="B9" t="s">
        <v>40</v>
      </c>
      <c r="C9" t="s">
        <v>41</v>
      </c>
      <c r="D9" s="9">
        <v>1</v>
      </c>
      <c r="E9" s="11">
        <f>D9*$B$2</f>
        <v>1</v>
      </c>
      <c r="F9" t="s">
        <v>42</v>
      </c>
      <c r="G9" s="4">
        <f>E9*6.8</f>
        <v>6.8</v>
      </c>
    </row>
    <row r="10">
      <c r="A10" t="s">
        <v>43</v>
      </c>
      <c r="B10" t="s">
        <v>44</v>
      </c>
      <c r="C10" t="s">
        <v>45</v>
      </c>
      <c r="D10" s="9">
        <v>1.5</v>
      </c>
      <c r="E10" s="11">
        <f>D10*$B$2</f>
        <v>1.5</v>
      </c>
      <c r="F10" t="s">
        <v>35</v>
      </c>
      <c r="G10" s="4">
        <f>E10*1.2</f>
        <v>1.8</v>
      </c>
    </row>
    <row r="11">
      <c r="A11" t="s">
        <v>46</v>
      </c>
      <c r="B11" t="s">
        <v>47</v>
      </c>
      <c r="C11" t="s">
        <v>48</v>
      </c>
      <c r="D11" s="9">
        <v>0.012</v>
      </c>
      <c r="E11" s="11">
        <f>D11*$B$2</f>
        <v>0.012</v>
      </c>
      <c r="F11" t="s">
        <v>42</v>
      </c>
      <c r="G11" s="4">
        <f>E11*18</f>
        <v>0.216</v>
      </c>
    </row>
    <row r="12">
      <c r="A12" t="s">
        <v>49</v>
      </c>
      <c r="B12" t="s">
        <v>50</v>
      </c>
      <c r="C12" t="s">
        <v>48</v>
      </c>
      <c r="D12" s="9">
        <v>0.15</v>
      </c>
      <c r="E12" s="11">
        <f>D12*$B$2</f>
        <v>0.15</v>
      </c>
      <c r="F12" t="s">
        <v>42</v>
      </c>
      <c r="G12" s="4">
        <f>E12*13.2</f>
        <v>1.98</v>
      </c>
    </row>
    <row r="13">
      <c r="A13" t="s">
        <v>51</v>
      </c>
      <c r="B13" t="s">
        <v>52</v>
      </c>
      <c r="C13" t="s">
        <v>53</v>
      </c>
      <c r="D13" s="9">
        <v>0.051</v>
      </c>
      <c r="E13" s="11">
        <f>D13*$B$2</f>
        <v>0.051</v>
      </c>
      <c r="F13" t="s">
        <v>42</v>
      </c>
      <c r="G13" s="4">
        <f>E13*14</f>
        <v>0.714</v>
      </c>
    </row>
    <row r="14">
      <c r="A14" t="s">
        <v>54</v>
      </c>
      <c r="B14" t="s">
        <v>55</v>
      </c>
      <c r="C14" t="s">
        <v>56</v>
      </c>
      <c r="D14" s="9">
        <v>0.2</v>
      </c>
      <c r="E14" s="11">
        <f>D14*$B$2</f>
        <v>0.2</v>
      </c>
      <c r="F14" t="s">
        <v>42</v>
      </c>
      <c r="G14" s="4">
        <f>E14*19.69</f>
        <v>3.938</v>
      </c>
    </row>
    <row r="15">
      <c r="A15" t="s">
        <v>57</v>
      </c>
      <c r="B15" t="s">
        <v>58</v>
      </c>
      <c r="C15" t="s">
        <v>59</v>
      </c>
      <c r="D15" s="9">
        <v>0.5</v>
      </c>
      <c r="E15" s="11">
        <f>D15*$B$2</f>
        <v>0.5</v>
      </c>
      <c r="F15" t="s">
        <v>42</v>
      </c>
      <c r="G15" s="4">
        <f>E15*5.2</f>
        <v>2.6</v>
      </c>
    </row>
    <row r="16">
      <c r="A16" t="s">
        <v>60</v>
      </c>
      <c r="B16" t="s">
        <v>61</v>
      </c>
      <c r="C16" t="s">
        <v>62</v>
      </c>
      <c r="D16" s="9">
        <v>1</v>
      </c>
      <c r="E16" s="11">
        <f>D16*$B$2</f>
        <v>1</v>
      </c>
      <c r="F16" t="s">
        <v>35</v>
      </c>
      <c r="G16" s="4">
        <f>E16*2.2</f>
        <v>2.2</v>
      </c>
    </row>
    <row r="17">
      <c r="A17" t="s">
        <v>63</v>
      </c>
      <c r="B17" t="s">
        <v>64</v>
      </c>
      <c r="C17" t="s">
        <v>65</v>
      </c>
      <c r="D17" s="9">
        <v>0.065</v>
      </c>
      <c r="E17" s="11">
        <f>D17*$B$2</f>
        <v>0.065</v>
      </c>
      <c r="F17" t="s">
        <v>42</v>
      </c>
      <c r="G17" s="4">
        <f>E17*0.35</f>
        <v>0.02275</v>
      </c>
    </row>
    <row r="18">
      <c r="A18" t="s">
        <v>66</v>
      </c>
      <c r="B18" t="s">
        <v>67</v>
      </c>
      <c r="C18" t="s">
        <v>68</v>
      </c>
      <c r="D18" s="9">
        <v>0.2</v>
      </c>
      <c r="E18" s="11">
        <f>D18*$B$2</f>
        <v>0.2</v>
      </c>
      <c r="F18" t="s">
        <v>42</v>
      </c>
      <c r="G18" s="4">
        <f>E18*18.9434</f>
        <v>3.78868</v>
      </c>
    </row>
    <row r="19">
      <c r="A19" t="s">
        <v>69</v>
      </c>
      <c r="B19" t="s">
        <v>70</v>
      </c>
      <c r="C19" t="s">
        <v>68</v>
      </c>
      <c r="D19" s="9">
        <v>1.5</v>
      </c>
      <c r="E19" s="11">
        <f>D19*$B$2</f>
        <v>1.5</v>
      </c>
      <c r="F19" t="s">
        <v>42</v>
      </c>
      <c r="G19" s="4">
        <f>E19*1.3774</f>
        <v>2.0661</v>
      </c>
    </row>
    <row r="20">
      <c r="A20" t="s">
        <v>71</v>
      </c>
      <c r="B20" t="s">
        <v>72</v>
      </c>
      <c r="C20" t="s">
        <v>68</v>
      </c>
      <c r="D20" s="9">
        <v>2</v>
      </c>
      <c r="E20" s="11">
        <f>D20*$B$2</f>
        <v>2</v>
      </c>
      <c r="F20" t="s">
        <v>42</v>
      </c>
      <c r="G20" s="4">
        <f>E20*2.17</f>
        <v>4.34</v>
      </c>
    </row>
    <row r="21">
      <c r="A21" t="s">
        <v>73</v>
      </c>
      <c r="B21" t="s">
        <v>74</v>
      </c>
      <c r="C21" t="s">
        <v>68</v>
      </c>
      <c r="D21" s="9">
        <v>0.3</v>
      </c>
      <c r="E21" s="11">
        <f>D21*$B$2</f>
        <v>0.3</v>
      </c>
      <c r="F21" t="s">
        <v>42</v>
      </c>
      <c r="G21" s="4">
        <f>E21*0</f>
        <v>0</v>
      </c>
    </row>
    <row r="22">
      <c r="A22" t="s">
        <v>75</v>
      </c>
      <c r="B22" t="s">
        <v>76</v>
      </c>
      <c r="C22" t="s">
        <v>68</v>
      </c>
      <c r="D22" s="9">
        <v>1.5</v>
      </c>
      <c r="E22" s="11">
        <f>D22*$B$2</f>
        <v>1.5</v>
      </c>
      <c r="F22" t="s">
        <v>42</v>
      </c>
      <c r="G22" s="4">
        <f>E22*7.5</f>
        <v>11.25</v>
      </c>
    </row>
    <row r="23">
      <c r="A23" t="s">
        <v>77</v>
      </c>
      <c r="B23" t="s">
        <v>78</v>
      </c>
      <c r="C23" t="s">
        <v>68</v>
      </c>
      <c r="D23" s="9">
        <v>1.5</v>
      </c>
      <c r="E23" s="11">
        <f>D23*$B$2</f>
        <v>1.5</v>
      </c>
      <c r="F23" t="s">
        <v>42</v>
      </c>
      <c r="G23" s="4">
        <f>E23*13.57</f>
        <v>20.355</v>
      </c>
    </row>
    <row r="24">
      <c r="A24" t="s">
        <v>79</v>
      </c>
      <c r="B24" t="s">
        <v>80</v>
      </c>
      <c r="C24" t="s">
        <v>68</v>
      </c>
      <c r="D24" s="9">
        <v>2.5</v>
      </c>
      <c r="E24" s="11">
        <f>D24*$B$2</f>
        <v>2.5</v>
      </c>
      <c r="F24" t="s">
        <v>42</v>
      </c>
      <c r="G24" s="4">
        <f>E24*3.89</f>
        <v>9.725</v>
      </c>
    </row>
    <row r="25">
      <c r="A25" t="s">
        <v>81</v>
      </c>
      <c r="B25" t="s">
        <v>82</v>
      </c>
      <c r="C25" t="s">
        <v>83</v>
      </c>
      <c r="D25" s="9">
        <v>16</v>
      </c>
      <c r="E25" s="11">
        <f>D25*$B$2</f>
        <v>16</v>
      </c>
      <c r="F25" t="s">
        <v>42</v>
      </c>
      <c r="G25" s="4">
        <f>E25*18</f>
        <v>288</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2</v>
      </c>
      <c r="E4" t="s">
        <v>42</v>
      </c>
      <c r="F4" t="s">
        <v>68</v>
      </c>
    </row>
    <row r="5">
      <c r="A5">
        <v>1</v>
      </c>
      <c r="B5" t="s">
        <v>94</v>
      </c>
      <c r="C5" t="s">
        <v>92</v>
      </c>
      <c r="D5" s="11">
        <v>0.15</v>
      </c>
      <c r="E5" t="s">
        <v>42</v>
      </c>
      <c r="F5" t="s">
        <v>48</v>
      </c>
    </row>
    <row r="6">
      <c r="A6">
        <v>1</v>
      </c>
      <c r="B6" t="s">
        <v>95</v>
      </c>
      <c r="C6" t="s">
        <v>92</v>
      </c>
      <c r="D6" s="11">
        <v>1.5</v>
      </c>
      <c r="E6" t="s">
        <v>42</v>
      </c>
      <c r="F6" t="s">
        <v>68</v>
      </c>
    </row>
    <row r="7">
      <c r="A7">
        <v>1</v>
      </c>
      <c r="B7" t="s">
        <v>96</v>
      </c>
      <c r="C7" t="s">
        <v>92</v>
      </c>
      <c r="D7" s="11">
        <v>2.5</v>
      </c>
      <c r="E7" t="s">
        <v>42</v>
      </c>
      <c r="F7" t="s">
        <v>68</v>
      </c>
    </row>
    <row r="8">
      <c r="A8">
        <v>1</v>
      </c>
      <c r="B8" t="s">
        <v>97</v>
      </c>
      <c r="C8" t="s">
        <v>92</v>
      </c>
      <c r="D8" s="11">
        <v>0.3</v>
      </c>
      <c r="E8" t="s">
        <v>42</v>
      </c>
      <c r="F8" t="s">
        <v>68</v>
      </c>
    </row>
    <row r="9">
      <c r="A9">
        <v>1</v>
      </c>
      <c r="B9" t="s">
        <v>98</v>
      </c>
      <c r="C9" t="s">
        <v>92</v>
      </c>
      <c r="D9" s="11">
        <v>1.5</v>
      </c>
      <c r="E9" t="s">
        <v>42</v>
      </c>
      <c r="F9" t="s">
        <v>68</v>
      </c>
    </row>
    <row r="10">
      <c r="A10">
        <v>1</v>
      </c>
      <c r="B10" t="s">
        <v>99</v>
      </c>
      <c r="C10" t="s">
        <v>92</v>
      </c>
      <c r="D10" s="11">
        <v>0.2</v>
      </c>
      <c r="E10" t="s">
        <v>42</v>
      </c>
      <c r="F10" t="s">
        <v>68</v>
      </c>
    </row>
    <row r="11">
      <c r="A11">
        <v>1</v>
      </c>
      <c r="B11" t="s">
        <v>100</v>
      </c>
      <c r="C11" t="s">
        <v>92</v>
      </c>
      <c r="D11" s="11">
        <v>1.5</v>
      </c>
      <c r="E11" t="s">
        <v>42</v>
      </c>
      <c r="F11" t="s">
        <v>68</v>
      </c>
    </row>
    <row r="12">
      <c r="A12">
        <v>1</v>
      </c>
      <c r="B12" t="s">
        <v>101</v>
      </c>
      <c r="C12" t="s">
        <v>92</v>
      </c>
      <c r="D12" s="11">
        <v>0.051</v>
      </c>
      <c r="E12" t="s">
        <v>42</v>
      </c>
      <c r="F12" t="s">
        <v>53</v>
      </c>
    </row>
    <row r="13">
      <c r="A13">
        <v>1</v>
      </c>
      <c r="B13" t="s">
        <v>102</v>
      </c>
      <c r="C13" t="s">
        <v>89</v>
      </c>
      <c r="D13" s="11">
        <v>8</v>
      </c>
      <c r="E13" t="s">
        <v>35</v>
      </c>
      <c r="F13" t="s">
        <v>103</v>
      </c>
    </row>
    <row r="14">
      <c r="A14">
        <v>2</v>
      </c>
      <c r="B14" t="s">
        <v>104</v>
      </c>
      <c r="C14" t="s">
        <v>92</v>
      </c>
      <c r="D14" s="11">
        <v>7.8</v>
      </c>
      <c r="E14" t="s">
        <v>35</v>
      </c>
      <c r="F14" t="s">
        <v>34</v>
      </c>
    </row>
    <row r="15">
      <c r="A15">
        <v>2</v>
      </c>
      <c r="B15" t="s">
        <v>105</v>
      </c>
      <c r="C15" t="s">
        <v>92</v>
      </c>
      <c r="D15" s="11">
        <v>0.2</v>
      </c>
      <c r="E15" t="s">
        <v>42</v>
      </c>
      <c r="F15" t="s">
        <v>56</v>
      </c>
    </row>
    <row r="16">
      <c r="A16">
        <v>1</v>
      </c>
      <c r="B16" t="s">
        <v>106</v>
      </c>
      <c r="C16" t="s">
        <v>92</v>
      </c>
      <c r="D16" s="11">
        <v>0.012</v>
      </c>
      <c r="E16" t="s">
        <v>42</v>
      </c>
      <c r="F16" t="s">
        <v>48</v>
      </c>
    </row>
    <row r="17">
      <c r="A17">
        <v>1</v>
      </c>
      <c r="B17" t="s">
        <v>107</v>
      </c>
      <c r="C17" t="s">
        <v>92</v>
      </c>
      <c r="D17" s="11">
        <v>1</v>
      </c>
      <c r="E17" t="s">
        <v>42</v>
      </c>
      <c r="F17" t="s">
        <v>41</v>
      </c>
    </row>
    <row r="18">
      <c r="A18">
        <v>1</v>
      </c>
      <c r="B18" t="s">
        <v>108</v>
      </c>
      <c r="C18" t="s">
        <v>92</v>
      </c>
      <c r="D18" s="11">
        <v>5</v>
      </c>
      <c r="E18" t="s">
        <v>35</v>
      </c>
      <c r="F18" t="s">
        <v>38</v>
      </c>
    </row>
    <row r="19">
      <c r="A19">
        <v>1</v>
      </c>
      <c r="B19" t="s">
        <v>109</v>
      </c>
      <c r="C19" t="s">
        <v>92</v>
      </c>
      <c r="D19" s="11">
        <v>1.5</v>
      </c>
      <c r="E19" t="s">
        <v>35</v>
      </c>
      <c r="F19" t="s">
        <v>45</v>
      </c>
    </row>
    <row r="20">
      <c r="A20">
        <v>1</v>
      </c>
      <c r="B20" t="s">
        <v>110</v>
      </c>
      <c r="C20" t="s">
        <v>92</v>
      </c>
      <c r="D20" s="11">
        <v>1</v>
      </c>
      <c r="E20" t="s">
        <v>35</v>
      </c>
      <c r="F20" t="s">
        <v>62</v>
      </c>
    </row>
    <row r="21">
      <c r="A21">
        <v>1</v>
      </c>
      <c r="B21" t="s">
        <v>111</v>
      </c>
      <c r="C21" t="s">
        <v>92</v>
      </c>
      <c r="D21" s="11">
        <v>0.065</v>
      </c>
      <c r="E21" t="s">
        <v>42</v>
      </c>
      <c r="F21" t="s">
        <v>65</v>
      </c>
    </row>
    <row r="22">
      <c r="A22">
        <v>1</v>
      </c>
      <c r="B22" t="s">
        <v>112</v>
      </c>
      <c r="C22" t="s">
        <v>92</v>
      </c>
      <c r="D22" s="11">
        <v>0.5</v>
      </c>
      <c r="E22" t="s">
        <v>42</v>
      </c>
      <c r="F2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s" s="13">
        <v>119</v>
      </c>
      <c r="E2" t="s" s="13"/>
      <c r="F2"/>
    </row>
    <row r="3">
      <c r="A3" t="s">
        <v>2</v>
      </c>
      <c r="B3">
        <v>2</v>
      </c>
      <c r="C3"/>
      <c r="D3" t="inlineStr" s="13">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3"/>
      <c r="F3"/>
    </row>
    <row r="4">
      <c r="A4" t="s">
        <v>2</v>
      </c>
      <c r="B4">
        <v>3</v>
      </c>
      <c r="C4"/>
      <c r="D4" t="inlineStr" s="13">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3"/>
      <c r="F4"/>
    </row>
    <row r="5">
      <c r="A5" t="s">
        <v>2</v>
      </c>
      <c r="B5">
        <v>4</v>
      </c>
      <c r="C5"/>
      <c r="D5" t="inlineStr" s="13">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3"/>
      <c r="F5"/>
    </row>
    <row r="6">
      <c r="A6" t="s">
        <v>2</v>
      </c>
      <c r="B6">
        <v>5</v>
      </c>
      <c r="C6"/>
      <c r="D6" t="inlineStr" s="13">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3"/>
      <c r="F6"/>
    </row>
    <row r="7">
      <c r="A7" t="s">
        <v>2</v>
      </c>
      <c r="B7">
        <v>6</v>
      </c>
      <c r="C7"/>
      <c r="D7" t="inlineStr" s="13">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3"/>
      <c r="F7"/>
    </row>
    <row r="8">
      <c r="A8" t="s">
        <v>2</v>
      </c>
      <c r="B8">
        <v>7</v>
      </c>
      <c r="C8"/>
      <c r="D8" t="inlineStr" s="13">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3"/>
      <c r="F8"/>
    </row>
    <row r="9">
      <c r="A9" t="s">
        <v>120</v>
      </c>
      <c r="B9">
        <v>1</v>
      </c>
      <c r="C9" t="s">
        <v>121</v>
      </c>
      <c r="D9" t="s" s="13">
        <v>122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123</v>
      </c>
      <c r="B1"/>
      <c r="C1"/>
      <c r="D1"/>
    </row>
    <row r="2">
      <c r="A2" t="str" s="14">
        <f>"GRO_CDC_140B · GRO.VIANDES · référence : "&amp;Besoins!B3&amp;" "&amp;Besoins!C3&amp;" · multiplicateur réglable sur la feuille ""Besoins"""</f>
        <v>GRO_CDC_140B · GRO.VIANDES · référence : 100 pc · multiplicateur réglable sur la feuille </v>
      </c>
      <c r="B2"/>
      <c r="C2"/>
      <c r="D2"/>
    </row>
    <row r="3">
      <c r="A3"/>
      <c r="B3"/>
      <c r="C3"/>
      <c r="D3"/>
    </row>
    <row r="4">
      <c r="A4" t="s" s="15">
        <v>124</v>
      </c>
      <c r="B4"/>
      <c r="C4"/>
      <c r="D4"/>
    </row>
    <row r="5">
      <c r="A5" t="s" s="16">
        <v>125</v>
      </c>
      <c r="B5" t="str" s="13">
        <f>Procedure!D2</f>
        <v>Mise en place du poste de travail — Vérifiez les DLC, pesez les denrées, sélectionnez le matériel nécessaire.</v>
      </c>
      <c r="C5"/>
      <c r="D5"/>
    </row>
    <row r="6">
      <c r="A6" t="s" s="16">
        <v>126</v>
      </c>
      <c r="B6" t="str" s="13">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127</v>
      </c>
      <c r="C8" s="11">
        <f>'Besoins'!$B$2*8</f>
        <v>8</v>
      </c>
      <c r="D8" t="s">
        <v>35</v>
      </c>
    </row>
    <row r="9">
      <c r="A9"/>
      <c r="B9" t="str">
        <f>Besoins!B13</f>
        <v>Bouquet garni sachet dose</v>
      </c>
      <c r="C9" s="11">
        <f>Besoins!E13</f>
        <v>0.051</v>
      </c>
      <c r="D9" t="str">
        <f>Besoins!F13</f>
        <v>kg</v>
      </c>
    </row>
    <row r="10">
      <c r="A10" t="s" s="16">
        <v>128</v>
      </c>
      <c r="B10" t="str" s="13">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Besoins!B11</f>
        <v>Baies de genièvre</v>
      </c>
      <c r="C15" s="11">
        <f>Besoins!E11</f>
        <v>0.012</v>
      </c>
      <c r="D15" t="str">
        <f>Besoins!F11</f>
        <v>kg</v>
      </c>
    </row>
    <row r="16">
      <c r="A16"/>
      <c r="B16" t="str">
        <f>Besoins!B8</f>
        <v>Vin rouge de cuisson (table)</v>
      </c>
      <c r="C16" s="11">
        <f>Besoins!E8</f>
        <v>5</v>
      </c>
      <c r="D16" t="str">
        <f>Besoins!F8</f>
        <v>lt</v>
      </c>
    </row>
    <row r="17">
      <c r="A17" t="s" s="16">
        <v>129</v>
      </c>
      <c r="B17" t="str" s="13">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6">
        <v>130</v>
      </c>
      <c r="B18" t="str" s="13">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Besoins!B15</f>
        <v>Beurre doux 82% MG plaquette</v>
      </c>
      <c r="C19" s="11">
        <f>Besoins!E15</f>
        <v>0.5</v>
      </c>
      <c r="D19" t="str">
        <f>Besoins!F15</f>
        <v>kg</v>
      </c>
    </row>
    <row r="20">
      <c r="A20"/>
      <c r="B20" t="str">
        <f>Besoins!B22</f>
        <v>Échalotes ciselées surgelées</v>
      </c>
      <c r="C20" s="11">
        <f>Besoins!E22</f>
        <v>1.5</v>
      </c>
      <c r="D20" t="str">
        <f>Besoins!F22</f>
        <v>kg</v>
      </c>
    </row>
    <row r="21">
      <c r="A21"/>
      <c r="B21" t="str">
        <f>Besoins!B12</f>
        <v>Poivre noir mignonnette (concassé)</v>
      </c>
      <c r="C21" s="11">
        <f>Besoins!E12</f>
        <v>0.15</v>
      </c>
      <c r="D21" t="str">
        <f>Besoins!F12</f>
        <v>kg</v>
      </c>
    </row>
    <row r="22">
      <c r="A22"/>
      <c r="B22" t="str">
        <f>Besoins!B19</f>
        <v>Carottes en dés 10x10mm surgelées (Pinguin)</v>
      </c>
      <c r="C22" s="11">
        <f>Besoins!E19</f>
        <v>1.5</v>
      </c>
      <c r="D22" t="str">
        <f>Besoins!F19</f>
        <v>kg</v>
      </c>
    </row>
    <row r="23">
      <c r="A23" t="s" s="16">
        <v>131</v>
      </c>
      <c r="B23" t="str" s="13">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Besoins!B16</f>
        <v>Crème fraîche liquide 15% MG allégée</v>
      </c>
      <c r="C24" s="11">
        <f>Besoins!E16</f>
        <v>1</v>
      </c>
      <c r="D24" t="str">
        <f>Besoins!F16</f>
        <v>lt</v>
      </c>
    </row>
    <row r="25">
      <c r="A25"/>
      <c r="B25" t="str">
        <f>Besoins!B9</f>
        <v>Gelée de groseilles</v>
      </c>
      <c r="C25" s="11">
        <f>Besoins!E9</f>
        <v>1</v>
      </c>
      <c r="D25" t="str">
        <f>Besoins!F9</f>
        <v>kg</v>
      </c>
    </row>
    <row r="26">
      <c r="A26"/>
      <c r="B26" t="str">
        <f>Besoins!B23</f>
        <v>Marrons entiers surgelés</v>
      </c>
      <c r="C26" s="11">
        <f>Besoins!E23</f>
        <v>1.5</v>
      </c>
      <c r="D26" t="str">
        <f>Besoins!F23</f>
        <v>kg</v>
      </c>
    </row>
    <row r="27">
      <c r="A27"/>
      <c r="B27" t="str">
        <f>Besoins!B10</f>
        <v>Vinaigre de vin rouge</v>
      </c>
      <c r="C27" s="11">
        <f>Besoins!E10</f>
        <v>1.5</v>
      </c>
      <c r="D27" t="str">
        <f>Besoins!F10</f>
        <v>lt</v>
      </c>
    </row>
    <row r="28">
      <c r="A28" t="s" s="16">
        <v>132</v>
      </c>
      <c r="B28" t="str" s="13">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Besoins!B17</f>
        <v>Sel fin de cuisine</v>
      </c>
      <c r="C29" s="11">
        <f>Besoins!E17</f>
        <v>0.065</v>
      </c>
      <c r="D29" t="str">
        <f>Besoins!F17</f>
        <v>kg</v>
      </c>
    </row>
    <row r="30">
      <c r="A30"/>
      <c r="B30"/>
      <c r="C30"/>
      <c r="D30"/>
    </row>
    <row r="31">
      <c r="A31" t="s" s="15">
        <v>133</v>
      </c>
      <c r="B31"/>
      <c r="C31"/>
      <c r="D31"/>
    </row>
    <row r="32">
      <c r="A32" t="s" s="16">
        <v>125</v>
      </c>
      <c r="B32" t="str" s="13">
        <f>"[DISSOUDRE] "&amp;Procedure!D9</f>
        <v>[DISSOUDRE] Délayer la poudre dans l'eau froide en fouettant, puis porter à ébullition en remuant régulièrement.</v>
      </c>
      <c r="C32"/>
      <c r="D32"/>
    </row>
    <row r="33">
      <c r="A33"/>
      <c r="B33" t="str">
        <f>Besoins!B7</f>
        <v>Eau (robinet - moy. France 2026)</v>
      </c>
      <c r="C33" s="11">
        <f>Besoins!E7</f>
        <v>7.8</v>
      </c>
      <c r="D33" t="str">
        <f>Besoins!F7</f>
        <v>lt</v>
      </c>
    </row>
    <row r="34">
      <c r="A34"/>
      <c r="B34" t="str">
        <f>Besoins!B14</f>
        <v>Fonds Brun Lié (Knorr Professional)</v>
      </c>
      <c r="C34" s="11">
        <f>Besoins!E14</f>
        <v>0.2</v>
      </c>
      <c r="D34" t="str">
        <f>Besoins!F14</f>
        <v>kg</v>
      </c>
    </row>
    <row r="35">
      <c r="A35"/>
      <c r="B35"/>
      <c r="C35"/>
      <c r="D35"/>
    </row>
    <row r="36">
      <c r="A36" t="s" s="17">
        <v>22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2026-10-30T15:17:17Z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2026-10-30T15:17:17Z</dcterms:modified>
  <cp:revision>1</cp:revision>
</cp:coreProperties>
</file>