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<sst xmlns="http://schemas.openxmlformats.org/spreadsheetml/2006/main" count="106" uniqueCount="106">
  <si>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</si>
  <si>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</si>
  <si>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STEAK, SAUCE BERCY</t>
  </si>
  <si>
    <t>Code</t>
  </si>
  <si>
    <t>GRO_CDC_138B</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</si>
  <si>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</si>
  <si>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</si>
  <si>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</si>
  <si>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</si>
  <si>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</si>
  <si>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</si>
  <si>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</si>
  <si>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</si>
  <si>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</si>
  <si>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</si>
  <si>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</si>
  <si>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</si>
  <si>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</si>
  <si>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</si>
  <si>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</si>
  <si>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</si>
  <si>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04/10/2026 02:39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</si>
  <si>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</si>
  <si>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</si>
  <si>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</si>
  <si>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</si>
  <si>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</si>
  <si>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</si>
  <si>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</si>
  <si>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</si>
  <si>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</si>
  <si>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</si>
  <si>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</si>
  <si>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</si>
  <si>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</si>
  <si>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</si>
  <si>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</si>
  <si>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</si>
  <si>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</si>
  <si>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</si>
  <si>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</si>
  <si>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</si>
  <si>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</si>
  <si>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</si>
  <si>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</si>
  <si>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</si>
  <si>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</si>
  <si>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</si>
  <si>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</si>
  <si>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</si>
  <si>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</si>
  <si>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</si>
  <si>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</si>
  <si>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</si>
  <si>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</si>
  <si>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</si>
  <si>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</si>
  <si>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</si>
  <si>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</si>
  <si>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Niveau</t>
  </si>
  <si>
    <t>Composant</t>
  </si>
  <si>
    <t>Type</t>
  </si>
  <si>
    <t>Quantité (pour 100 pc)</t>
  </si>
  <si>
    <t>recette</t>
  </si>
  <si>
    <t>Viandes collectivité</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</si>
  <si>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</si>
  <si>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</si>
  <si>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</si>
  <si>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</si>
  <si>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</si>
  <si>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</si>
  <si>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BERCY</t>
  </si>
  <si>
    <t>Sauces collectivité</t>
  </si>
  <si>
    <t xml:space="preserve">        ↳ Échalotes ciselées surgelées</t>
  </si>
  <si>
    <t xml:space="preserve">        ↳ Vin blanc sec de cuisson</t>
  </si>
  <si>
    <t xml:space="preserve">        ↳ Fond brun lié au vin blanc (collectivité)</t>
  </si>
  <si>
    <t>Préparations de base collectivité</t>
  </si>
  <si>
    <t xml:space="preserve">            ↳ Eau (robinet - moy. France 2026)</t>
  </si>
  <si>
    <t xml:space="preserve">            ↳ Vin blanc sec de cuisson</t>
  </si>
  <si>
    <t xml:space="preserve">            ↳ Fonds Brun Lié (Knorr Professional)</t>
  </si>
  <si>
    <t>Recette</t>
  </si>
  <si>
    <t>#</t>
  </si>
  <si>
    <t>Verbe</t>
  </si>
  <si>
    <t>Étape</t>
  </si>
  <si>
    <t>Précision technique</t>
  </si>
  <si>
    <t>Durée</t>
  </si>
  <si>
    <t>Dresser et servir — Déposez un steak dans l'assiette. Nappez de sauce Bercy. Accompagnez de pommes sautées, de pommes frites, etc.</t>
  </si>
  <si>
    <t>STEAK NATURE</t>
  </si>
  <si>
    <t>SAUCE BERCY</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</si>
  <si>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</si>
  <si>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</si>
  <si>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</si>
  <si>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Fiche technique — STEAK, SAUCE BERCY</t>
  </si>
  <si>
    <t>STEAK, SAUCE BERCY  GRO_CDC_138B</t>
  </si>
  <si>
    <t>1.</t>
  </si>
  <si>
    <t xml:space="preserve">    STEAK NATURE</t>
  </si>
  <si>
    <t xml:space="preserve">    SAUCE BERCY</t>
  </si>
  <si>
    <t>↳ STEAK NATURE  GRO_CDC_138</t>
  </si>
  <si>
    <t>2.</t>
  </si>
  <si>
    <t>3.</t>
  </si>
  <si>
    <t xml:space="preserve">    Beurre doux 82% MG plaquette</t>
  </si>
  <si>
    <t>4.</t>
  </si>
  <si>
    <t>↳ SAUCE BERCY  GRO_CDC_SBERCY</t>
  </si>
  <si>
    <t xml:space="preserve">    Vin blanc sec de cuisson</t>
  </si>
  <si>
    <t xml:space="preserve">    Fond brun lié au vin blanc (collectivité)</t>
  </si>
  <si>
    <t>↳ Fond brun lié au vin blanc (collectivité)  GRO-FONDV-BRUN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</si>
</sst>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182.19521</v>
      </c>
    </row>
    <row r="12">
      <c r="A12" t="s" s="3">
        <v>17</v>
      </c>
      <c r="B12" s="4">
        <v>1.8219521</v>
      </c>
    </row>
    <row r="13">
      <c r="A13"/>
      <c r="B13"/>
    </row>
    <row r="14">
      <c r="A14" t="s" s="5">
        <v>18</v>
      </c>
      <c r="B14" t="s" s="5">
        <v>15</v>
      </c>
    </row>
    <row r="15">
      <c r="A15" t="s" s="5">
        <v>19</v>
      </c>
      <c r="B15" s="6">
        <v>182.19521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6.2</v>
      </c>
      <c r="E7" s="11">
        <f>D7*$B$2</f>
        <v>6.2</v>
      </c>
      <c r="F7" t="s">
        <v>35</v>
      </c>
      <c r="G7" s="4">
        <f>E7*0.0043</f>
        <v>0.02666</v>
      </c>
    </row>
    <row r="8">
      <c r="A8" t="s">
        <v>36</v>
      </c>
      <c r="B8" t="s">
        <v>37</v>
      </c>
      <c r="C8" t="s">
        <v>38</v>
      </c>
      <c r="D8" s="9">
        <v>4.6</v>
      </c>
      <c r="E8" s="11">
        <f>D8*$B$2</f>
        <v>4.6</v>
      </c>
      <c r="F8" t="s">
        <v>35</v>
      </c>
      <c r="G8" s="4">
        <f>E8*2.8</f>
        <v>12.88</v>
      </c>
    </row>
    <row r="9">
      <c r="A9" t="s">
        <v>39</v>
      </c>
      <c r="B9" t="s">
        <v>40</v>
      </c>
      <c r="C9" t="s">
        <v>41</v>
      </c>
      <c r="D9" s="9">
        <v>0.2</v>
      </c>
      <c r="E9" s="11">
        <f>D9*$B$2</f>
        <v>0.2</v>
      </c>
      <c r="F9" t="s">
        <v>42</v>
      </c>
      <c r="G9" s="4">
        <f>E9*19.69</f>
        <v>3.938</v>
      </c>
    </row>
    <row r="10">
      <c r="A10" t="s">
        <v>43</v>
      </c>
      <c r="B10" t="s">
        <v>44</v>
      </c>
      <c r="C10" t="s">
        <v>45</v>
      </c>
      <c r="D10" s="9">
        <v>0.5</v>
      </c>
      <c r="E10" s="11">
        <f>D10*$B$2</f>
        <v>0.5</v>
      </c>
      <c r="F10" t="s">
        <v>35</v>
      </c>
      <c r="G10" s="4">
        <f>E10*1.05</f>
        <v>0.525</v>
      </c>
    </row>
    <row r="11">
      <c r="A11" t="s">
        <v>46</v>
      </c>
      <c r="B11" t="s">
        <v>47</v>
      </c>
      <c r="C11" t="s">
        <v>48</v>
      </c>
      <c r="D11" s="9">
        <v>1</v>
      </c>
      <c r="E11" s="11">
        <f>D11*$B$2</f>
        <v>1</v>
      </c>
      <c r="F11" t="s">
        <v>42</v>
      </c>
      <c r="G11" s="4">
        <f>E11*5.2</f>
        <v>5.2</v>
      </c>
    </row>
    <row r="12">
      <c r="A12" t="s">
        <v>49</v>
      </c>
      <c r="B12" t="s">
        <v>50</v>
      </c>
      <c r="C12" t="s">
        <v>51</v>
      </c>
      <c r="D12" s="9">
        <v>0.073</v>
      </c>
      <c r="E12" s="11">
        <f>D12*$B$2</f>
        <v>0.073</v>
      </c>
      <c r="F12" t="s">
        <v>42</v>
      </c>
      <c r="G12" s="4">
        <f>E12*0.35</f>
        <v>0.02555</v>
      </c>
    </row>
    <row r="13">
      <c r="A13" t="s">
        <v>52</v>
      </c>
      <c r="B13" t="s">
        <v>53</v>
      </c>
      <c r="C13" t="s">
        <v>54</v>
      </c>
      <c r="D13" s="9">
        <v>1</v>
      </c>
      <c r="E13" s="11">
        <f>D13*$B$2</f>
        <v>1</v>
      </c>
      <c r="F13" t="s">
        <v>42</v>
      </c>
      <c r="G13" s="4">
        <f>E13*7.5</f>
        <v>7.5</v>
      </c>
    </row>
    <row r="14">
      <c r="A14" t="s">
        <v>55</v>
      </c>
      <c r="B14" t="s">
        <v>56</v>
      </c>
      <c r="C14" t="s">
        <v>57</v>
      </c>
      <c r="D14" s="9">
        <v>13</v>
      </c>
      <c r="E14" s="11">
        <f>D14*$B$2</f>
        <v>13</v>
      </c>
      <c r="F14" t="s">
        <v>42</v>
      </c>
      <c r="G14" s="4">
        <f>E14*11.7</f>
        <v>152.1</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63</v>
      </c>
      <c r="D3" s="11">
        <v>100</v>
      </c>
      <c r="E3" t="s">
        <v>25</v>
      </c>
      <c r="F3" t="s">
        <v>64</v>
      </c>
    </row>
    <row r="4">
      <c r="A4">
        <v>2</v>
      </c>
      <c r="B4" t="s">
        <v>66</v>
      </c>
      <c r="C4" t="s">
        <v>67</v>
      </c>
      <c r="D4" s="11">
        <v>13</v>
      </c>
      <c r="E4" t="s">
        <v>42</v>
      </c>
      <c r="F4" t="s">
        <v>57</v>
      </c>
    </row>
    <row r="5">
      <c r="A5">
        <v>2</v>
      </c>
      <c r="B5" t="s">
        <v>68</v>
      </c>
      <c r="C5" t="s">
        <v>67</v>
      </c>
      <c r="D5" s="11">
        <v>0.5</v>
      </c>
      <c r="E5" t="s">
        <v>35</v>
      </c>
      <c r="F5" t="s">
        <v>45</v>
      </c>
    </row>
    <row r="6">
      <c r="A6">
        <v>2</v>
      </c>
      <c r="B6" t="s">
        <v>69</v>
      </c>
      <c r="C6" t="s">
        <v>67</v>
      </c>
      <c r="D6" s="11">
        <v>0.25</v>
      </c>
      <c r="E6" t="s">
        <v>42</v>
      </c>
      <c r="F6" t="s">
        <v>48</v>
      </c>
    </row>
    <row r="7">
      <c r="A7">
        <v>2</v>
      </c>
      <c r="B7" t="s">
        <v>70</v>
      </c>
      <c r="C7" t="s">
        <v>67</v>
      </c>
      <c r="D7" s="11">
        <v>0.073</v>
      </c>
      <c r="E7" t="s">
        <v>42</v>
      </c>
      <c r="F7" t="s">
        <v>51</v>
      </c>
    </row>
    <row r="8">
      <c r="A8">
        <v>1</v>
      </c>
      <c r="B8" t="s">
        <v>71</v>
      </c>
      <c r="C8" t="s">
        <v>63</v>
      </c>
      <c r="D8" s="11">
        <v>100</v>
      </c>
      <c r="E8" t="s">
        <v>25</v>
      </c>
      <c r="F8" t="s">
        <v>72</v>
      </c>
    </row>
    <row r="9">
      <c r="A9">
        <v>2</v>
      </c>
      <c r="B9" t="s">
        <v>73</v>
      </c>
      <c r="C9" t="s">
        <v>67</v>
      </c>
      <c r="D9" s="11">
        <v>1</v>
      </c>
      <c r="E9" t="s">
        <v>42</v>
      </c>
      <c r="F9" t="s">
        <v>54</v>
      </c>
    </row>
    <row r="10">
      <c r="A10">
        <v>2</v>
      </c>
      <c r="B10" t="s">
        <v>74</v>
      </c>
      <c r="C10" t="s">
        <v>67</v>
      </c>
      <c r="D10" s="11">
        <v>3</v>
      </c>
      <c r="E10" t="s">
        <v>35</v>
      </c>
      <c r="F10" t="s">
        <v>38</v>
      </c>
    </row>
    <row r="11">
      <c r="A11">
        <v>2</v>
      </c>
      <c r="B11" t="s">
        <v>75</v>
      </c>
      <c r="C11" t="s">
        <v>63</v>
      </c>
      <c r="D11" s="11">
        <v>8</v>
      </c>
      <c r="E11" t="s">
        <v>35</v>
      </c>
      <c r="F11" t="s">
        <v>76</v>
      </c>
    </row>
    <row r="12">
      <c r="A12">
        <v>3</v>
      </c>
      <c r="B12" t="s">
        <v>77</v>
      </c>
      <c r="C12" t="s">
        <v>67</v>
      </c>
      <c r="D12" s="11">
        <v>6.2</v>
      </c>
      <c r="E12" t="s">
        <v>35</v>
      </c>
      <c r="F12" t="s">
        <v>34</v>
      </c>
    </row>
    <row r="13">
      <c r="A13">
        <v>3</v>
      </c>
      <c r="B13" t="s">
        <v>78</v>
      </c>
      <c r="C13" t="s">
        <v>67</v>
      </c>
      <c r="D13" s="11">
        <v>1.6</v>
      </c>
      <c r="E13" t="s">
        <v>35</v>
      </c>
      <c r="F13" t="s">
        <v>38</v>
      </c>
    </row>
    <row r="14">
      <c r="A14">
        <v>3</v>
      </c>
      <c r="B14" t="s">
        <v>79</v>
      </c>
      <c r="C14" t="s">
        <v>67</v>
      </c>
      <c r="D14" s="11">
        <v>0.2</v>
      </c>
      <c r="E14" t="s">
        <v>42</v>
      </c>
      <c r="F14" t="s">
        <v>41</v>
      </c>
    </row>
    <row r="15">
      <c r="A15">
        <v>2</v>
      </c>
      <c r="B15" t="s">
        <v>69</v>
      </c>
      <c r="C15" t="s">
        <v>67</v>
      </c>
      <c r="D15" s="11">
        <v>0.75</v>
      </c>
      <c r="E15" t="s">
        <v>42</v>
      </c>
      <c r="F15"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3">
        <v>86</v>
      </c>
      <c r="E2" t="s" s="13"/>
      <c r="F2"/>
    </row>
    <row r="3">
      <c r="A3" t="s">
        <v>87</v>
      </c>
      <c r="B3">
        <v>1</v>
      </c>
      <c r="C3"/>
      <c r="D3" t="inlineStr" s="13">
        <is>
          <t>Mise en place du poste de travail — Vérifiez les DLC, pesez les denrées, sélectionnez le matériel nécessaire. Lavez et désinfectez le matériel et le poste de travail en suivant les protocoles.</t>
        </is>
      </c>
      <c r="E3" t="s" s="13"/>
      <c r="F3"/>
    </row>
    <row r="4">
      <c r="A4" t="s">
        <v>87</v>
      </c>
      <c r="B4">
        <v>2</v>
      </c>
      <c r="C4"/>
      <c r="D4" t="inlineStr" s="13">
        <is>
          <t>Préparations préliminaires — Déconditionnez les steaks suivant la procédure. Égouttez-les dans un bac GN 1/1 H 250 en polycarbonate, muni d'une grille égouttoir. Couvrez et réservez au froid en attente de cuisson.</t>
        </is>
      </c>
      <c r="E4" t="s" s="13"/>
      <c r="F4"/>
    </row>
    <row r="5">
      <c r="A5" t="s">
        <v>87</v>
      </c>
      <c r="B5">
        <v>3</v>
      </c>
      <c r="C5"/>
      <c r="D5"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3"/>
      <c r="F5"/>
    </row>
    <row r="6">
      <c r="A6" t="s">
        <v>87</v>
      </c>
      <c r="B6">
        <v>4</v>
      </c>
      <c r="C6"/>
      <c r="D6"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3"/>
      <c r="F6"/>
    </row>
    <row r="7">
      <c r="A7" t="s">
        <v>88</v>
      </c>
      <c r="B7">
        <v>1</v>
      </c>
      <c r="C7"/>
      <c r="D7" t="s" s="13">
        <v>89</v>
      </c>
      <c r="E7" t="s" s="13"/>
      <c r="F7"/>
    </row>
    <row r="8">
      <c r="A8" t="s">
        <v>88</v>
      </c>
      <c r="B8">
        <v>2</v>
      </c>
      <c r="C8"/>
      <c r="D8" t="inlineStr" s="13">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8" t="s" s="13"/>
      <c r="F8"/>
    </row>
    <row r="9">
      <c r="A9" t="s">
        <v>90</v>
      </c>
      <c r="B9">
        <v>1</v>
      </c>
      <c r="C9"/>
      <c r="D9" t="s" s="13">
        <v>91</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92</v>
      </c>
      <c r="B1"/>
      <c r="C1"/>
      <c r="D1"/>
    </row>
    <row r="2">
      <c r="A2" t="str" s="14">
        <f>"GRO_CDC_138B · GRO.VIANDES · référence : "&amp;Besoins!B3&amp;" "&amp;Besoins!C3&amp;" · multiplicateur réglable sur la feuille ""Besoins"""</f>
        <v>GRO_CDC_138B · GRO.VIANDES · référence : 100 pc · multiplicateur réglable sur la feuille </v>
      </c>
      <c r="B2"/>
      <c r="C2"/>
      <c r="D2"/>
    </row>
    <row r="3">
      <c r="A3"/>
      <c r="B3"/>
      <c r="C3"/>
      <c r="D3"/>
    </row>
    <row r="4">
      <c r="A4" t="s" s="15">
        <v>93</v>
      </c>
      <c r="B4"/>
      <c r="C4"/>
      <c r="D4"/>
    </row>
    <row r="5">
      <c r="A5" t="s" s="16">
        <v>94</v>
      </c>
      <c r="B5" t="str" s="13">
        <f>Procedure!D2</f>
        <v>Dresser et servir — Déposez un steak dans l'assiette. Nappez de sauce Bercy. Accompagnez de pommes sautées, de pommes frites, etc.</v>
      </c>
      <c r="C5"/>
      <c r="D5"/>
    </row>
    <row r="6">
      <c r="A6"/>
      <c r="B6" t="s">
        <v>95</v>
      </c>
      <c r="C6" s="11">
        <f>'Besoins'!$B$2*100</f>
        <v>100</v>
      </c>
      <c r="D6" t="s">
        <v>25</v>
      </c>
    </row>
    <row r="7">
      <c r="A7"/>
      <c r="B7" t="s">
        <v>96</v>
      </c>
      <c r="C7" s="11">
        <f>'Besoins'!$B$2*100</f>
        <v>100</v>
      </c>
      <c r="D7" t="s">
        <v>25</v>
      </c>
    </row>
    <row r="8">
      <c r="A8"/>
      <c r="B8"/>
      <c r="C8"/>
      <c r="D8"/>
    </row>
    <row r="9">
      <c r="A9" t="s" s="15">
        <v>97</v>
      </c>
      <c r="B9"/>
      <c r="C9"/>
      <c r="D9"/>
    </row>
    <row r="10">
      <c r="A10" t="s" s="16">
        <v>94</v>
      </c>
      <c r="B10" t="str" s="13">
        <f>Procedure!D3</f>
        <v>Mise en place du poste de travail — Vérifiez les DLC, pesez les denrées, sélectionnez le matériel nécessaire. Lavez et désinfectez le matériel et le poste de travail en suivant les protocoles.</v>
      </c>
      <c r="C10"/>
      <c r="D10"/>
    </row>
    <row r="11">
      <c r="A11" t="s" s="16">
        <v>98</v>
      </c>
      <c r="B11" t="str" s="13">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v>
      </c>
      <c r="D12" t="str">
        <f>Besoins!F14</f>
        <v>kg</v>
      </c>
    </row>
    <row r="13">
      <c r="A13" t="s" s="16">
        <v>99</v>
      </c>
      <c r="B13" t="str" s="13">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0.5</v>
      </c>
      <c r="D14" t="str">
        <f>Besoins!F10</f>
        <v>lt</v>
      </c>
    </row>
    <row r="15">
      <c r="A15"/>
      <c r="B15" t="s">
        <v>100</v>
      </c>
      <c r="C15" s="11">
        <f>'Besoins'!$B$2*0.25</f>
        <v>0.25</v>
      </c>
      <c r="D15" t="s">
        <v>42</v>
      </c>
    </row>
    <row r="16">
      <c r="A16"/>
      <c r="B16" t="str">
        <f>Besoins!B12</f>
        <v>Sel fin de cuisine</v>
      </c>
      <c r="C16" s="11">
        <f>Besoins!E12</f>
        <v>0.073</v>
      </c>
      <c r="D16" t="str">
        <f>Besoins!F12</f>
        <v>kg</v>
      </c>
    </row>
    <row r="17">
      <c r="A17" t="s" s="16">
        <v>101</v>
      </c>
      <c r="B17" t="str" s="13">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5">
        <v>102</v>
      </c>
      <c r="B19"/>
      <c r="C19"/>
      <c r="D19"/>
    </row>
    <row r="20">
      <c r="A20" t="s" s="16">
        <v>94</v>
      </c>
      <c r="B20" t="str" s="13">
        <f>Procedure!D7</f>
        <v>Mise en place du poste de travail — Vérifiez les DLC, pesez les denrées, sélectionnez le matériel nécessaire.</v>
      </c>
      <c r="C20"/>
      <c r="D20"/>
    </row>
    <row r="21">
      <c r="A21" t="s" s="16">
        <v>98</v>
      </c>
      <c r="B21" t="str" s="13">
        <f>Procedure!D8</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103</v>
      </c>
      <c r="C23" s="11">
        <f>'Besoins'!$B$2*3</f>
        <v>3</v>
      </c>
      <c r="D23" t="s">
        <v>35</v>
      </c>
    </row>
    <row r="24">
      <c r="A24"/>
      <c r="B24" t="s">
        <v>104</v>
      </c>
      <c r="C24" s="11">
        <f>'Besoins'!$B$2*8</f>
        <v>8</v>
      </c>
      <c r="D24" t="s">
        <v>35</v>
      </c>
    </row>
    <row r="25">
      <c r="A25"/>
      <c r="B25" t="s">
        <v>100</v>
      </c>
      <c r="C25" s="11">
        <f>'Besoins'!$B$2*0.75</f>
        <v>0.75</v>
      </c>
      <c r="D25" t="s">
        <v>42</v>
      </c>
    </row>
    <row r="26">
      <c r="A26"/>
      <c r="B26"/>
      <c r="C26"/>
      <c r="D26"/>
    </row>
    <row r="27">
      <c r="A27" t="s" s="15">
        <v>105</v>
      </c>
      <c r="B27"/>
      <c r="C27"/>
      <c r="D27"/>
    </row>
    <row r="28">
      <c r="A28" t="s" s="16">
        <v>94</v>
      </c>
      <c r="B28" t="str" s="13">
        <f>Procedure!D9</f>
        <v>Réhydrater la poudre déshydratée dans l'eau chaude puis ajouter le vin blanc. Porter à ébullition légère et laisser réduire quelques minutes.</v>
      </c>
      <c r="C28"/>
      <c r="D28"/>
    </row>
    <row r="29">
      <c r="A29"/>
      <c r="B29" t="str">
        <f>Besoins!B7</f>
        <v>Eau (robinet - moy. France 2026)</v>
      </c>
      <c r="C29" s="11">
        <f>Besoins!E7</f>
        <v>6.2</v>
      </c>
      <c r="D29" t="str">
        <f>Besoins!F7</f>
        <v>lt</v>
      </c>
    </row>
    <row r="30">
      <c r="A30"/>
      <c r="B30" t="s">
        <v>103</v>
      </c>
      <c r="C30" s="11">
        <f>'Besoins'!$B$2*1.6</f>
        <v>1.6</v>
      </c>
      <c r="D30" t="s">
        <v>35</v>
      </c>
    </row>
    <row r="31">
      <c r="A31"/>
      <c r="B31" t="str">
        <f>Besoins!B9</f>
        <v>Fonds Brun Lié (Knorr Professional)</v>
      </c>
      <c r="C31" s="11">
        <f>Besoins!E9</f>
        <v>0.2</v>
      </c>
      <c r="D31" t="str">
        <f>Besoins!F9</f>
        <v>kg</v>
      </c>
    </row>
    <row r="32">
      <c r="A32"/>
      <c r="B32"/>
      <c r="C32"/>
      <c r="D32"/>
    </row>
    <row r="33">
      <c r="A33" t="s" s="17">
        <v>22</v>
      </c>
      <c r="B33"/>
      <c r="C33"/>
      <c r="D33"/>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2026-10-04T00:39:50Z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2026-10-04T00:39:50Z</dcterms:modified>
  <cp:revision>1</cp:revision>
</cp:coreProperties>
</file>