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<sst xmlns="http://schemas.openxmlformats.org/spreadsheetml/2006/main" count="129" uniqueCount="129">
  <si>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</si>
  <si>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</si>
  <si>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</si>
  <si>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</si>
  <si>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</si>
  <si>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</si>
  <si>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</si>
  <si>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</si>
  <si>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</si>
  <si>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</si>
  <si>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</si>
  <si>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</si>
  <si>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</si>
  <si>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</si>
  <si>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</si>
  <si>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</si>
  <si>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</si>
  <si>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</si>
  <si>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</si>
  <si>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</si>
  <si>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</si>
  <si>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</si>
  <si>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</si>
  <si>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</si>
  <si>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</si>
  <si>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</si>
  <si>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</si>
  <si>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</si>
  <si>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</si>
  <si>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</si>
  <si>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</si>
  <si>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</si>
  <si>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</si>
  <si>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</si>
  <si>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kg</t>
  </si>
  <si>
    <t>00000061</t>
  </si>
  <si>
    <t>EAU</t>
  </si>
  <si>
    <t>Matières diverses (à trier)</t>
  </si>
  <si>
    <t>lt</t>
  </si>
  <si>
    <t>EPI-PIMENT-CAYE</t>
  </si>
  <si>
    <t>Piment de Cayenne</t>
  </si>
  <si>
    <t>Épices en poudre et graines</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</si>
  <si>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</si>
  <si>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</si>
  <si>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</si>
  <si>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</si>
  <si>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</si>
  <si>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</si>
  <si>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</si>
  <si>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</si>
  <si>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</si>
  <si>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</si>
  <si>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</si>
  <si>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</si>
  <si>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</si>
  <si>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</si>
  <si>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</si>
  <si>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</si>
  <si>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</si>
  <si>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</si>
  <si>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</si>
  <si>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</si>
  <si>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</si>
  <si>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</si>
  <si>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</si>
  <si>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</si>
  <si>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</si>
  <si>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</si>
  <si>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</si>
  <si>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</si>
  <si>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</si>
  <si>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</si>
  <si>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</si>
  <si>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</si>
  <si>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</si>
  <si>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</si>
  <si>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</si>
  <si>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</si>
  <si>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</si>
  <si>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</si>
  <si>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</si>
  <si>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</si>
  <si>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</si>
  <si>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</si>
  <si>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</si>
  <si>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</si>
  <si>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</si>
  <si>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</si>
  <si>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</si>
  <si>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Farine de blé T55</t>
  </si>
  <si>
    <t xml:space="preserve">    ↳ Fond brun de veau reconstitue (collectivite)</t>
  </si>
  <si>
    <t>Préparations de base collectivité</t>
  </si>
  <si>
    <t xml:space="preserve">    ↳ Tomates concassées en dés (boîte)</t>
  </si>
  <si>
    <t xml:space="preserve">        ↳ EAU</t>
  </si>
  <si>
    <t xml:space="preserve">        ↳ Fonds Brun Lié (Knorr Professional)</t>
  </si>
  <si>
    <t xml:space="preserve">    ↳ Oignons émincés surgelés</t>
  </si>
  <si>
    <t xml:space="preserve">    ↳ Huile de tournesol raffinée vrac</t>
  </si>
  <si>
    <t xml:space="preserve">    ↳ Herbes de Provence</t>
  </si>
  <si>
    <t xml:space="preserve">    ↳ Ail haché IQF</t>
  </si>
  <si>
    <t xml:space="preserve">    ↳ Sel fin de cuisine</t>
  </si>
  <si>
    <t xml:space="preserve">    ↳ Choux brocolis en fleurettes IQF</t>
  </si>
  <si>
    <t xml:space="preserve">    ↳ Poivre noir moulu</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</si>
  <si>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</si>
  <si>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</si>
  <si>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</si>
  <si>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</si>
  <si>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</si>
  <si>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</si>
  <si>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</si>
  <si>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</si>
  <si>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</si>
  <si>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</si>
  <si>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</si>
  <si>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</si>
  <si>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</si>
  <si>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</si>
  <si>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</si>
  <si>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Boulettes de viande à la catalane (four)</t>
  </si>
  <si>
    <t>Boulettes de viande à la catalane (four)  GRO_CDC_136B</t>
  </si>
  <si>
    <t>1.</t>
  </si>
  <si>
    <t>2.</t>
  </si>
  <si>
    <t>3.</t>
  </si>
  <si>
    <t xml:space="preserve">    Fond brun de veau reconstitue (collectivite)</t>
  </si>
  <si>
    <t>4.</t>
  </si>
  <si>
    <t>5.</t>
  </si>
  <si>
    <t>6.</t>
  </si>
  <si>
    <t>7.</t>
  </si>
  <si>
    <t xml:space="preserve">    PERSIL PLAT (KG) (conv.)</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</si>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</sst>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194.447425</v>
      </c>
    </row>
    <row r="12">
      <c r="A12" t="s" s="3">
        <v>16</v>
      </c>
      <c r="B12" s="4">
        <v>194.447425</v>
      </c>
    </row>
    <row r="13">
      <c r="A13"/>
      <c r="B13"/>
    </row>
    <row r="14">
      <c r="A14" t="s" s="5">
        <v>17</v>
      </c>
      <c r="B14" t="s" s="5">
        <v>14</v>
      </c>
    </row>
    <row r="15">
      <c r="A15" t="s" s="5">
        <v>18</v>
      </c>
      <c r="B15" s="6">
        <v>194.447425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E7*1.15</f>
        <v>13.8</v>
      </c>
    </row>
    <row r="8">
      <c r="A8" t="s" s="12">
        <v>35</v>
      </c>
      <c r="B8" t="s">
        <v>36</v>
      </c>
      <c r="C8" t="s">
        <v>37</v>
      </c>
      <c r="D8" s="9">
        <v>2.925</v>
      </c>
      <c r="E8" s="11">
        <f>D8*$B$2</f>
        <v>2.925</v>
      </c>
      <c r="F8" t="s">
        <v>38</v>
      </c>
      <c r="G8" s="4">
        <f>E8*0.003</f>
        <v>0.008775</v>
      </c>
    </row>
    <row r="9">
      <c r="A9" t="s">
        <v>39</v>
      </c>
      <c r="B9" t="s">
        <v>40</v>
      </c>
      <c r="C9" t="s">
        <v>41</v>
      </c>
      <c r="D9" s="9">
        <v>0.002</v>
      </c>
      <c r="E9" s="11">
        <f>D9*$B$2</f>
        <v>0.002</v>
      </c>
      <c r="F9" t="s">
        <v>34</v>
      </c>
      <c r="G9" s="4">
        <f>E9*9.8</f>
        <v>0.0196</v>
      </c>
    </row>
    <row r="10">
      <c r="A10" t="s">
        <v>42</v>
      </c>
      <c r="B10" t="s">
        <v>43</v>
      </c>
      <c r="C10" t="s">
        <v>41</v>
      </c>
      <c r="D10" s="9">
        <v>0.007</v>
      </c>
      <c r="E10" s="11">
        <f>D10*$B$2</f>
        <v>0.007</v>
      </c>
      <c r="F10" t="s">
        <v>34</v>
      </c>
      <c r="G10" s="4">
        <f>E10*12.5</f>
        <v>0.0875</v>
      </c>
    </row>
    <row r="11">
      <c r="A11" t="s">
        <v>44</v>
      </c>
      <c r="B11" t="s">
        <v>45</v>
      </c>
      <c r="C11" t="s">
        <v>46</v>
      </c>
      <c r="D11" s="9">
        <v>0.01</v>
      </c>
      <c r="E11" s="11">
        <f>D11*$B$2</f>
        <v>0.01</v>
      </c>
      <c r="F11" t="s">
        <v>34</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34</v>
      </c>
      <c r="G13" s="4">
        <f>E13*0.56</f>
        <v>0.196</v>
      </c>
    </row>
    <row r="14">
      <c r="A14" t="s">
        <v>54</v>
      </c>
      <c r="B14" t="s">
        <v>55</v>
      </c>
      <c r="C14" t="s">
        <v>56</v>
      </c>
      <c r="D14" s="9">
        <v>0.075</v>
      </c>
      <c r="E14" s="11">
        <f>D14*$B$2</f>
        <v>0.075</v>
      </c>
      <c r="F14" t="s">
        <v>34</v>
      </c>
      <c r="G14" s="4">
        <f>E14*0</f>
        <v>0</v>
      </c>
    </row>
    <row r="15">
      <c r="A15" t="s">
        <v>57</v>
      </c>
      <c r="B15" t="s">
        <v>58</v>
      </c>
      <c r="C15" t="s">
        <v>59</v>
      </c>
      <c r="D15" s="9">
        <v>0.5</v>
      </c>
      <c r="E15" s="11">
        <f>D15*$B$2</f>
        <v>0.5</v>
      </c>
      <c r="F15" t="s">
        <v>38</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34</v>
      </c>
      <c r="G17" s="4">
        <f>E17*0.35</f>
        <v>0.02555</v>
      </c>
    </row>
    <row r="18">
      <c r="A18" t="s">
        <v>67</v>
      </c>
      <c r="B18" t="s">
        <v>68</v>
      </c>
      <c r="C18" t="s">
        <v>69</v>
      </c>
      <c r="D18" s="9">
        <v>0.25</v>
      </c>
      <c r="E18" s="11">
        <f>D18*$B$2</f>
        <v>0.25</v>
      </c>
      <c r="F18" t="s">
        <v>34</v>
      </c>
      <c r="G18" s="4">
        <f>E18*9.26</f>
        <v>2.315</v>
      </c>
    </row>
    <row r="19">
      <c r="A19" t="s">
        <v>70</v>
      </c>
      <c r="B19" t="s">
        <v>71</v>
      </c>
      <c r="C19" t="s">
        <v>69</v>
      </c>
      <c r="D19" s="9">
        <v>5</v>
      </c>
      <c r="E19" s="11">
        <f>D19*$B$2</f>
        <v>5</v>
      </c>
      <c r="F19" t="s">
        <v>34</v>
      </c>
      <c r="G19" s="4">
        <f>E19*4.12</f>
        <v>20.6</v>
      </c>
    </row>
    <row r="20">
      <c r="A20" t="s">
        <v>72</v>
      </c>
      <c r="B20" t="s">
        <v>73</v>
      </c>
      <c r="C20" t="s">
        <v>69</v>
      </c>
      <c r="D20" s="9">
        <v>2.5</v>
      </c>
      <c r="E20" s="11">
        <f>D20*$B$2</f>
        <v>2.5</v>
      </c>
      <c r="F20" t="s">
        <v>34</v>
      </c>
      <c r="G20" s="4">
        <f>E20*3.89</f>
        <v>9.725</v>
      </c>
    </row>
    <row r="21">
      <c r="A21" t="s">
        <v>74</v>
      </c>
      <c r="B21" t="s">
        <v>75</v>
      </c>
      <c r="C21" t="s">
        <v>76</v>
      </c>
      <c r="D21" s="9">
        <v>14</v>
      </c>
      <c r="E21" s="11">
        <f>D21*$B$2</f>
        <v>14</v>
      </c>
      <c r="F21" t="s">
        <v>34</v>
      </c>
      <c r="G21" s="4">
        <f>E21*6.9</f>
        <v>96.6</v>
      </c>
    </row>
    <row r="22">
      <c r="A22" t="s">
        <v>77</v>
      </c>
      <c r="B22" t="s">
        <v>78</v>
      </c>
      <c r="C22" t="s">
        <v>79</v>
      </c>
      <c r="D22" s="9">
        <v>2</v>
      </c>
      <c r="E22" s="11">
        <f>D22*$B$2</f>
        <v>2</v>
      </c>
      <c r="F22" t="s">
        <v>34</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34</v>
      </c>
      <c r="F3" t="s">
        <v>76</v>
      </c>
    </row>
    <row r="4">
      <c r="A4">
        <v>1</v>
      </c>
      <c r="B4" t="s">
        <v>89</v>
      </c>
      <c r="C4" t="s">
        <v>88</v>
      </c>
      <c r="D4" s="11">
        <v>0.35</v>
      </c>
      <c r="E4" t="s">
        <v>34</v>
      </c>
      <c r="F4" t="s">
        <v>53</v>
      </c>
    </row>
    <row r="5">
      <c r="A5">
        <v>1</v>
      </c>
      <c r="B5" t="s">
        <v>90</v>
      </c>
      <c r="C5" t="s">
        <v>85</v>
      </c>
      <c r="D5" s="11">
        <v>3</v>
      </c>
      <c r="E5" t="s">
        <v>38</v>
      </c>
      <c r="F5" t="s">
        <v>91</v>
      </c>
    </row>
    <row r="6">
      <c r="A6">
        <v>1</v>
      </c>
      <c r="B6" t="s">
        <v>92</v>
      </c>
      <c r="C6" t="s">
        <v>88</v>
      </c>
      <c r="D6" s="11">
        <v>12</v>
      </c>
      <c r="E6" t="s">
        <v>34</v>
      </c>
      <c r="F6" t="s">
        <v>33</v>
      </c>
    </row>
    <row r="7">
      <c r="A7">
        <v>2</v>
      </c>
      <c r="B7" t="s">
        <v>93</v>
      </c>
      <c r="C7" t="s">
        <v>88</v>
      </c>
      <c r="D7" s="11">
        <v>2.925</v>
      </c>
      <c r="E7" t="s">
        <v>38</v>
      </c>
      <c r="F7" t="s">
        <v>37</v>
      </c>
    </row>
    <row r="8">
      <c r="A8">
        <v>2</v>
      </c>
      <c r="B8" t="s">
        <v>94</v>
      </c>
      <c r="C8" t="s">
        <v>88</v>
      </c>
      <c r="D8" s="11">
        <v>0.075</v>
      </c>
      <c r="E8" t="s">
        <v>34</v>
      </c>
      <c r="F8" t="s">
        <v>56</v>
      </c>
    </row>
    <row r="9">
      <c r="A9">
        <v>1</v>
      </c>
      <c r="B9" t="s">
        <v>95</v>
      </c>
      <c r="C9" t="s">
        <v>88</v>
      </c>
      <c r="D9" s="11">
        <v>2.5</v>
      </c>
      <c r="E9" t="s">
        <v>34</v>
      </c>
      <c r="F9" t="s">
        <v>69</v>
      </c>
    </row>
    <row r="10">
      <c r="A10">
        <v>1</v>
      </c>
      <c r="B10" t="s">
        <v>96</v>
      </c>
      <c r="C10" t="s">
        <v>88</v>
      </c>
      <c r="D10" s="11">
        <v>0.5</v>
      </c>
      <c r="E10" t="s">
        <v>38</v>
      </c>
      <c r="F10" t="s">
        <v>59</v>
      </c>
    </row>
    <row r="11">
      <c r="A11">
        <v>1</v>
      </c>
      <c r="B11" t="s">
        <v>97</v>
      </c>
      <c r="C11" t="s">
        <v>88</v>
      </c>
      <c r="D11" s="11">
        <v>0.01</v>
      </c>
      <c r="E11" t="s">
        <v>34</v>
      </c>
      <c r="F11" t="s">
        <v>46</v>
      </c>
    </row>
    <row r="12">
      <c r="A12">
        <v>1</v>
      </c>
      <c r="B12" t="s">
        <v>98</v>
      </c>
      <c r="C12" t="s">
        <v>88</v>
      </c>
      <c r="D12" s="11">
        <v>0.25</v>
      </c>
      <c r="E12" t="s">
        <v>34</v>
      </c>
      <c r="F12" t="s">
        <v>69</v>
      </c>
    </row>
    <row r="13">
      <c r="A13">
        <v>1</v>
      </c>
      <c r="B13" t="s">
        <v>99</v>
      </c>
      <c r="C13" t="s">
        <v>88</v>
      </c>
      <c r="D13" s="11">
        <v>0.073</v>
      </c>
      <c r="E13" t="s">
        <v>34</v>
      </c>
      <c r="F13" t="s">
        <v>66</v>
      </c>
    </row>
    <row r="14">
      <c r="A14">
        <v>1</v>
      </c>
      <c r="B14" t="s">
        <v>100</v>
      </c>
      <c r="C14" t="s">
        <v>88</v>
      </c>
      <c r="D14" s="11">
        <v>5</v>
      </c>
      <c r="E14" t="s">
        <v>34</v>
      </c>
      <c r="F14" t="s">
        <v>69</v>
      </c>
    </row>
    <row r="15">
      <c r="A15">
        <v>1</v>
      </c>
      <c r="B15" t="s">
        <v>101</v>
      </c>
      <c r="C15" t="s">
        <v>88</v>
      </c>
      <c r="D15" s="11">
        <v>0.007</v>
      </c>
      <c r="E15" t="s">
        <v>34</v>
      </c>
      <c r="F15" t="s">
        <v>41</v>
      </c>
    </row>
    <row r="16">
      <c r="A16">
        <v>1</v>
      </c>
      <c r="B16" t="s">
        <v>102</v>
      </c>
      <c r="C16" t="s">
        <v>88</v>
      </c>
      <c r="D16" s="11">
        <v>1</v>
      </c>
      <c r="E16" t="s">
        <v>50</v>
      </c>
      <c r="F16" t="s">
        <v>49</v>
      </c>
    </row>
    <row r="17">
      <c r="A17">
        <v>1</v>
      </c>
      <c r="B17" t="s">
        <v>103</v>
      </c>
      <c r="C17" t="s">
        <v>88</v>
      </c>
      <c r="D17" s="11">
        <v>0.002</v>
      </c>
      <c r="E17" t="s">
        <v>34</v>
      </c>
      <c r="F17" t="s">
        <v>41</v>
      </c>
    </row>
    <row r="18">
      <c r="A18">
        <v>1</v>
      </c>
      <c r="B18" t="s">
        <v>104</v>
      </c>
      <c r="C18" t="s">
        <v>88</v>
      </c>
      <c r="D18" s="11">
        <v>2</v>
      </c>
      <c r="E18" t="s">
        <v>34</v>
      </c>
      <c r="F18" t="s">
        <v>79</v>
      </c>
    </row>
    <row r="19">
      <c r="A19">
        <v>1</v>
      </c>
      <c r="B19" t="s">
        <v>105</v>
      </c>
      <c r="C19" t="s">
        <v>85</v>
      </c>
      <c r="D19" s="11">
        <v>0.5</v>
      </c>
      <c r="E19" t="s">
        <v>34</v>
      </c>
      <c r="F19" t="s">
        <v>106</v>
      </c>
    </row>
    <row r="20">
      <c r="A20">
        <v>2</v>
      </c>
      <c r="B20" t="s">
        <v>107</v>
      </c>
      <c r="C20" t="s">
        <v>88</v>
      </c>
      <c r="D20" s="11">
        <v>5</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114</v>
      </c>
      <c r="B9">
        <v>1</v>
      </c>
      <c r="C9" t="s">
        <v>115</v>
      </c>
      <c r="D9" t="s" s="14">
        <v>116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117</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118</v>
      </c>
      <c r="B4"/>
      <c r="C4"/>
      <c r="D4"/>
    </row>
    <row r="5">
      <c r="A5" t="s" s="17">
        <v>119</v>
      </c>
      <c r="B5" t="str" s="14">
        <f>Procedure!D2</f>
        <v>Mise en place du poste de travail — Vérifiez les DLC, pesez les denrées, sélectionnez le matériel nécessaire. Lavez et désinfectez le matériel et le poste de travail en suivant les protocoles.</v>
      </c>
      <c r="C5"/>
      <c r="D5"/>
    </row>
    <row r="6">
      <c r="A6" t="s" s="17">
        <v>120</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121</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122</v>
      </c>
      <c r="C10" s="11">
        <f>'Besoins'!$B$2*3</f>
        <v>3</v>
      </c>
      <c r="D10" t="s">
        <v>38</v>
      </c>
    </row>
    <row r="11">
      <c r="A11" t="s" s="17">
        <v>123</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124</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tr">
        <f>Besoins!B7</f>
        <v>Tomates concassées en dés (boîte)</v>
      </c>
      <c r="C14" s="11">
        <f>Besoins!E7</f>
        <v>12</v>
      </c>
      <c r="D14" t="str">
        <f>Besoins!F7</f>
        <v>kg</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125</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126</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127</v>
      </c>
      <c r="C26" s="11">
        <f>'Besoins'!$B$2*0.5</f>
        <v>0.5</v>
      </c>
      <c r="D26" t="s">
        <v>34</v>
      </c>
    </row>
    <row r="27">
      <c r="A27"/>
      <c r="B27"/>
      <c r="C27"/>
      <c r="D27"/>
    </row>
    <row r="28">
      <c r="A28" t="s" s="16">
        <v>128</v>
      </c>
      <c r="B28"/>
      <c r="C28"/>
      <c r="D28"/>
    </row>
    <row r="29">
      <c r="A29" t="s" s="17">
        <v>119</v>
      </c>
      <c r="B29" t="str" s="14">
        <f>"[DISSOUDRE] "&amp;Procedure!D9</f>
        <v>[DISSOUDRE] Délayer la poudre dans l'eau froide en fouettant, puis porter à ébullition en remuant régulièrement.</v>
      </c>
      <c r="C29"/>
      <c r="D29"/>
    </row>
    <row r="30">
      <c r="A30"/>
      <c r="B30" t="str">
        <f>Besoins!B8</f>
        <v>EAU</v>
      </c>
      <c r="C30" s="11">
        <f>Besoins!E8</f>
        <v>2.925</v>
      </c>
      <c r="D30" t="str">
        <f>Besoins!F8</f>
        <v>lt</v>
      </c>
    </row>
    <row r="31">
      <c r="A31"/>
      <c r="B31" t="str">
        <f>Besoins!B14</f>
        <v>Fonds Brun Lié (Knorr Professional)</v>
      </c>
      <c r="C31" s="11">
        <f>Besoins!E14</f>
        <v>0.075</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9:D9"/>
    <mergeCell ref="B11:D11"/>
    <mergeCell ref="B13:D13"/>
    <mergeCell ref="B24:D24"/>
    <mergeCell ref="B25:D25"/>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2026-09-18T17:47:29Z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2026-09-18T17:47:29Z</dcterms:modified>
  <cp:revision>1</cp:revision>
</cp:coreProperties>
</file>