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<sst xmlns="http://schemas.openxmlformats.org/spreadsheetml/2006/main" count="112" uniqueCount="112">
  <si>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</si>
  <si>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</si>
  <si>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LAPIN A LA MOUTARDE (CUISSES)</t>
  </si>
  <si>
    <t>Code</t>
  </si>
  <si>
    <t>GRO_CDC_105B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</si>
  <si>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</si>
  <si>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</si>
  <si>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</si>
  <si>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</si>
  <si>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</si>
  <si>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</si>
  <si>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</si>
  <si>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</si>
  <si>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</si>
  <si>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</si>
  <si>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</si>
  <si>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</si>
  <si>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</si>
  <si>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</si>
  <si>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</si>
  <si>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</si>
  <si>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</si>
  <si>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</si>
  <si>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</si>
  <si>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</si>
  <si>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</si>
  <si>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</si>
  <si>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</si>
  <si>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</si>
  <si>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</si>
  <si>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</si>
  <si>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</si>
  <si>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</si>
  <si>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</si>
  <si>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</si>
  <si>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</si>
  <si>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</si>
  <si>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</si>
  <si>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</si>
  <si>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</si>
  <si>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</si>
  <si>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</si>
  <si>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</si>
  <si>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</si>
  <si>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</si>
  <si>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</si>
  <si>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</si>
  <si>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</si>
  <si>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</si>
  <si>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</si>
  <si>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</si>
  <si>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</si>
  <si>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</si>
  <si>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</si>
  <si>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</si>
  <si>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</si>
  <si>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</si>
  <si>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</si>
  <si>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</si>
  <si>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</si>
  <si>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</si>
  <si>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</si>
  <si>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</si>
  <si>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RNMS00375</t>
  </si>
  <si>
    <t>Cuisses de lapin France</t>
  </si>
  <si>
    <t>Volailles et lapins surgelés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</si>
  <si>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</si>
  <si>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</si>
  <si>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</si>
  <si>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</si>
  <si>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</si>
  <si>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</si>
  <si>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</si>
  <si>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</si>
  <si>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</si>
  <si>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</si>
  <si>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</si>
  <si>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Moutarde de Dijon forte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</si>
  <si>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</si>
  <si>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</si>
  <si>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</si>
  <si>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</si>
  <si>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</si>
  <si>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</si>
  <si>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</si>
  <si>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</si>
  <si>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</si>
  <si>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Sel fin de cuisine</t>
  </si>
  <si>
    <t xml:space="preserve">    ↳ Poivre noir moulu</t>
  </si>
  <si>
    <t>Recette</t>
  </si>
  <si>
    <t>#</t>
  </si>
  <si>
    <t>Verbe</t>
  </si>
  <si>
    <t>Étape</t>
  </si>
  <si>
    <t>Précision technique</t>
  </si>
  <si>
    <t>Durée</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</si>
  <si>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</si>
  <si>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</si>
  <si>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</si>
  <si>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</si>
  <si>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</si>
  <si>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Fiche technique — LAPIN A LA MOUTARDE (CUISSES)</t>
  </si>
  <si>
    <t>LAPIN A LA MOUTARDE (CUISSES)  GRO_CDC_105B</t>
  </si>
  <si>
    <t>1.</t>
  </si>
  <si>
    <t>2.</t>
  </si>
  <si>
    <t xml:space="preserve">    Cuisse de lapin (piece) (conv.)</t>
  </si>
  <si>
    <t>3.</t>
  </si>
  <si>
    <t>4.</t>
  </si>
  <si>
    <t>5.</t>
  </si>
  <si>
    <t xml:space="preserve">    Fond brun de veau reconstitue (collectivite)</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</si>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</sst>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410.761825</v>
      </c>
    </row>
    <row r="12">
      <c r="A12" t="s" s="3">
        <v>16</v>
      </c>
      <c r="B12" s="4">
        <v>4.10761825</v>
      </c>
    </row>
    <row r="13">
      <c r="A13"/>
      <c r="B13"/>
    </row>
    <row r="14">
      <c r="A14" t="s" s="5">
        <v>17</v>
      </c>
      <c r="B14" t="s" s="5">
        <v>14</v>
      </c>
    </row>
    <row r="15">
      <c r="A15" t="s" s="5">
        <v>18</v>
      </c>
      <c r="B15" s="6">
        <v>410.761825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s="12">
        <v>35</v>
      </c>
      <c r="B8" t="s">
        <v>36</v>
      </c>
      <c r="C8" t="s">
        <v>37</v>
      </c>
      <c r="D8" s="9">
        <v>2.925</v>
      </c>
      <c r="E8" s="11">
        <f>D8*$B$2</f>
        <v>2.925</v>
      </c>
      <c r="F8" t="s">
        <v>34</v>
      </c>
      <c r="G8" s="4">
        <f>E8*0.003</f>
        <v>0.008775</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E10*28</f>
        <v>2.8</v>
      </c>
    </row>
    <row r="11">
      <c r="A11" t="s">
        <v>45</v>
      </c>
      <c r="B11" t="s">
        <v>46</v>
      </c>
      <c r="C11" t="s">
        <v>47</v>
      </c>
      <c r="D11" s="9">
        <v>2</v>
      </c>
      <c r="E11" s="11">
        <f>D11*$B$2</f>
        <v>2</v>
      </c>
      <c r="F11" t="s">
        <v>48</v>
      </c>
      <c r="G11" s="4">
        <f>E11*24.02</f>
        <v>48.04</v>
      </c>
    </row>
    <row r="12">
      <c r="A12" t="s">
        <v>49</v>
      </c>
      <c r="B12" t="s">
        <v>50</v>
      </c>
      <c r="C12" t="s">
        <v>51</v>
      </c>
      <c r="D12" s="9">
        <v>0.075</v>
      </c>
      <c r="E12" s="11">
        <f>D12*$B$2</f>
        <v>0.075</v>
      </c>
      <c r="F12" t="s">
        <v>41</v>
      </c>
      <c r="G12" s="4">
        <f>E12*0</f>
        <v>0</v>
      </c>
    </row>
    <row r="13">
      <c r="A13" t="s">
        <v>52</v>
      </c>
      <c r="B13" t="s">
        <v>53</v>
      </c>
      <c r="C13" t="s">
        <v>54</v>
      </c>
      <c r="D13" s="9">
        <v>1</v>
      </c>
      <c r="E13" s="11">
        <f>D13*$B$2</f>
        <v>1</v>
      </c>
      <c r="F13" t="s">
        <v>34</v>
      </c>
      <c r="G13" s="4">
        <f>E13*1.1</f>
        <v>1.1</v>
      </c>
    </row>
    <row r="14">
      <c r="A14" t="s">
        <v>55</v>
      </c>
      <c r="B14" t="s">
        <v>56</v>
      </c>
      <c r="C14" t="s">
        <v>57</v>
      </c>
      <c r="D14" s="9">
        <v>2</v>
      </c>
      <c r="E14" s="11">
        <f>D14*$B$2</f>
        <v>2</v>
      </c>
      <c r="F14" t="s">
        <v>34</v>
      </c>
      <c r="G14" s="4">
        <f>E14*2.2</f>
        <v>4.4</v>
      </c>
    </row>
    <row r="15">
      <c r="A15" t="s">
        <v>58</v>
      </c>
      <c r="B15" t="s">
        <v>59</v>
      </c>
      <c r="C15" t="s">
        <v>60</v>
      </c>
      <c r="D15" s="9">
        <v>1.5</v>
      </c>
      <c r="E15" s="11">
        <f>D15*$B$2</f>
        <v>1.5</v>
      </c>
      <c r="F15" t="s">
        <v>41</v>
      </c>
      <c r="G15" s="4">
        <f>E15*3.2</f>
        <v>4.8</v>
      </c>
    </row>
    <row r="16">
      <c r="A16" t="s">
        <v>61</v>
      </c>
      <c r="B16" t="s">
        <v>62</v>
      </c>
      <c r="C16" t="s">
        <v>60</v>
      </c>
      <c r="D16" s="9">
        <v>0.073</v>
      </c>
      <c r="E16" s="11">
        <f>D16*$B$2</f>
        <v>0.073</v>
      </c>
      <c r="F16" t="s">
        <v>41</v>
      </c>
      <c r="G16" s="4">
        <f>E16*0.35</f>
        <v>0.02555</v>
      </c>
    </row>
    <row r="17">
      <c r="A17" t="s">
        <v>63</v>
      </c>
      <c r="B17" t="s">
        <v>64</v>
      </c>
      <c r="C17" t="s">
        <v>65</v>
      </c>
      <c r="D17" s="9">
        <v>20</v>
      </c>
      <c r="E17" s="11">
        <f>D17*$B$2</f>
        <v>20</v>
      </c>
      <c r="F17" t="s">
        <v>41</v>
      </c>
      <c r="G17" s="4">
        <f>E17*17.2</f>
        <v>344</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100</v>
      </c>
      <c r="E3" t="s">
        <v>24</v>
      </c>
      <c r="F3" t="s">
        <v>74</v>
      </c>
    </row>
    <row r="4">
      <c r="A4">
        <v>2</v>
      </c>
      <c r="B4" t="s">
        <v>75</v>
      </c>
      <c r="C4" t="s">
        <v>76</v>
      </c>
      <c r="D4" s="11">
        <v>20</v>
      </c>
      <c r="E4" t="s">
        <v>41</v>
      </c>
      <c r="F4" t="s">
        <v>65</v>
      </c>
    </row>
    <row r="5">
      <c r="A5">
        <v>1</v>
      </c>
      <c r="B5" t="s">
        <v>77</v>
      </c>
      <c r="C5" t="s">
        <v>76</v>
      </c>
      <c r="D5" s="11">
        <v>1.5</v>
      </c>
      <c r="E5" t="s">
        <v>41</v>
      </c>
      <c r="F5" t="s">
        <v>60</v>
      </c>
    </row>
    <row r="6">
      <c r="A6">
        <v>1</v>
      </c>
      <c r="B6" t="s">
        <v>78</v>
      </c>
      <c r="C6" t="s">
        <v>76</v>
      </c>
      <c r="D6" s="11">
        <v>1</v>
      </c>
      <c r="E6" t="s">
        <v>34</v>
      </c>
      <c r="F6" t="s">
        <v>33</v>
      </c>
    </row>
    <row r="7">
      <c r="A7">
        <v>1</v>
      </c>
      <c r="B7" t="s">
        <v>79</v>
      </c>
      <c r="C7" t="s">
        <v>76</v>
      </c>
      <c r="D7" s="11">
        <v>2</v>
      </c>
      <c r="E7" t="s">
        <v>34</v>
      </c>
      <c r="F7" t="s">
        <v>47</v>
      </c>
    </row>
    <row r="8">
      <c r="A8">
        <v>1</v>
      </c>
      <c r="B8" t="s">
        <v>80</v>
      </c>
      <c r="C8" t="s">
        <v>76</v>
      </c>
      <c r="D8" s="11">
        <v>0.1</v>
      </c>
      <c r="E8" t="s">
        <v>41</v>
      </c>
      <c r="F8" t="s">
        <v>44</v>
      </c>
    </row>
    <row r="9">
      <c r="A9">
        <v>1</v>
      </c>
      <c r="B9" t="s">
        <v>81</v>
      </c>
      <c r="C9" t="s">
        <v>76</v>
      </c>
      <c r="D9" s="11">
        <v>1</v>
      </c>
      <c r="E9" t="s">
        <v>34</v>
      </c>
      <c r="F9" t="s">
        <v>54</v>
      </c>
    </row>
    <row r="10">
      <c r="A10">
        <v>1</v>
      </c>
      <c r="B10" t="s">
        <v>82</v>
      </c>
      <c r="C10" t="s">
        <v>71</v>
      </c>
      <c r="D10" s="11">
        <v>3</v>
      </c>
      <c r="E10" t="s">
        <v>34</v>
      </c>
      <c r="F10" t="s">
        <v>83</v>
      </c>
    </row>
    <row r="11">
      <c r="A11">
        <v>2</v>
      </c>
      <c r="B11" t="s">
        <v>84</v>
      </c>
      <c r="C11" t="s">
        <v>76</v>
      </c>
      <c r="D11" s="11">
        <v>2.925</v>
      </c>
      <c r="E11" t="s">
        <v>34</v>
      </c>
      <c r="F11" t="s">
        <v>37</v>
      </c>
    </row>
    <row r="12">
      <c r="A12">
        <v>2</v>
      </c>
      <c r="B12" t="s">
        <v>85</v>
      </c>
      <c r="C12" t="s">
        <v>76</v>
      </c>
      <c r="D12" s="11">
        <v>0.075</v>
      </c>
      <c r="E12" t="s">
        <v>41</v>
      </c>
      <c r="F12" t="s">
        <v>51</v>
      </c>
    </row>
    <row r="13">
      <c r="A13">
        <v>1</v>
      </c>
      <c r="B13" t="s">
        <v>86</v>
      </c>
      <c r="C13" t="s">
        <v>76</v>
      </c>
      <c r="D13" s="11">
        <v>2</v>
      </c>
      <c r="E13" t="s">
        <v>34</v>
      </c>
      <c r="F13" t="s">
        <v>57</v>
      </c>
    </row>
    <row r="14">
      <c r="A14">
        <v>1</v>
      </c>
      <c r="B14" t="s">
        <v>87</v>
      </c>
      <c r="C14" t="s">
        <v>76</v>
      </c>
      <c r="D14" s="11">
        <v>0.073</v>
      </c>
      <c r="E14" t="s">
        <v>41</v>
      </c>
      <c r="F14" t="s">
        <v>60</v>
      </c>
    </row>
    <row r="15">
      <c r="A15">
        <v>1</v>
      </c>
      <c r="B15" t="s">
        <v>88</v>
      </c>
      <c r="C15" t="s">
        <v>76</v>
      </c>
      <c r="D15" s="11">
        <v>0.007</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95</v>
      </c>
      <c r="E3" t="s" s="14"/>
      <c r="F3"/>
    </row>
    <row r="4">
      <c r="A4" t="s">
        <v>2</v>
      </c>
      <c r="B4">
        <v>3</v>
      </c>
      <c r="C4"/>
      <c r="D4" t="inlineStr" s="14">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4"/>
      <c r="F4"/>
    </row>
    <row r="5">
      <c r="A5" t="s">
        <v>2</v>
      </c>
      <c r="B5">
        <v>4</v>
      </c>
      <c r="C5"/>
      <c r="D5" t="inlineStr" s="14">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4"/>
      <c r="F5"/>
    </row>
    <row r="6">
      <c r="A6" t="s">
        <v>2</v>
      </c>
      <c r="B6">
        <v>5</v>
      </c>
      <c r="C6"/>
      <c r="D6" t="inlineStr" s="14">
        <is>
          <t>Confectionner le jus de veau lie — Pendant la cuisson du lapin, dans une russe, realiser 3 litres de jus de veau lie, a partir de fond deshydrate, en se reportant aux recommandations du fabricant. Reserver au chaud en attente d'utilisation.</t>
        </is>
      </c>
      <c r="E6" t="s" s="14"/>
      <c r="F6"/>
    </row>
    <row r="7">
      <c r="A7" t="s">
        <v>2</v>
      </c>
      <c r="B7">
        <v>6</v>
      </c>
      <c r="C7"/>
      <c r="D7" t="inlineStr" s="14">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4"/>
      <c r="F7"/>
    </row>
    <row r="8">
      <c r="A8" t="s">
        <v>2</v>
      </c>
      <c r="B8">
        <v>7</v>
      </c>
      <c r="C8"/>
      <c r="D8" t="s" s="14">
        <v>96</v>
      </c>
      <c r="E8" t="s" s="14"/>
      <c r="F8"/>
    </row>
    <row r="9">
      <c r="A9" t="s">
        <v>97</v>
      </c>
      <c r="B9">
        <v>1</v>
      </c>
      <c r="C9" t="s">
        <v>98</v>
      </c>
      <c r="D9" t="s" s="14">
        <v>99</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100</v>
      </c>
      <c r="B1"/>
      <c r="C1"/>
      <c r="D1"/>
    </row>
    <row r="2">
      <c r="A2" t="str" s="15">
        <f>"GRO_CDC_105B · GRO.VIANDES · référence : "&amp;Besoins!B3&amp;" "&amp;Besoins!C3&amp;" · multiplicateur réglable sur la feuille ""Besoins"""</f>
        <v>GRO_CDC_105B · GRO.VIANDES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morceaux de lapin suivant la procedure.</v>
      </c>
      <c r="C6"/>
      <c r="D6"/>
    </row>
    <row r="7">
      <c r="A7"/>
      <c r="B7" t="s">
        <v>104</v>
      </c>
      <c r="C7" s="11">
        <f>'Besoins'!$B$2*100</f>
        <v>100</v>
      </c>
      <c r="D7" t="s">
        <v>24</v>
      </c>
    </row>
    <row r="8">
      <c r="A8" t="s" s="17">
        <v>105</v>
      </c>
      <c r="B8" t="str" s="14">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11">
        <f>Besoins!E7</f>
        <v>1</v>
      </c>
      <c r="D9" t="str">
        <f>Besoins!F7</f>
        <v>lt</v>
      </c>
    </row>
    <row r="10">
      <c r="A10"/>
      <c r="B10" t="str">
        <f>Besoins!B11</f>
        <v>Vin blanc bib 10L UE</v>
      </c>
      <c r="C10" s="11">
        <f>Besoins!E11</f>
        <v>2</v>
      </c>
      <c r="D10" t="str">
        <f>Besoins!F11</f>
        <v>lt</v>
      </c>
    </row>
    <row r="11">
      <c r="A11"/>
      <c r="B11" t="str">
        <f>Besoins!B10</f>
        <v>Fleur de thym dehydratee</v>
      </c>
      <c r="C11" s="11">
        <f>Besoins!E10</f>
        <v>0.1</v>
      </c>
      <c r="D11" t="str">
        <f>Besoins!F10</f>
        <v>kg</v>
      </c>
    </row>
    <row r="12">
      <c r="A12"/>
      <c r="B12" t="str">
        <f>Besoins!B16</f>
        <v>Sel fin de cuisine</v>
      </c>
      <c r="C12" s="11">
        <f>Besoins!E16</f>
        <v>0.073</v>
      </c>
      <c r="D12" t="str">
        <f>Besoins!F16</f>
        <v>kg</v>
      </c>
    </row>
    <row r="13">
      <c r="A13"/>
      <c r="B13" t="str">
        <f>Besoins!B9</f>
        <v>Poivre noir moulu</v>
      </c>
      <c r="C13" s="11">
        <f>Besoins!E9</f>
        <v>0.007</v>
      </c>
      <c r="D13" t="str">
        <f>Besoins!F9</f>
        <v>kg</v>
      </c>
    </row>
    <row r="14">
      <c r="A14" t="s" s="17">
        <v>106</v>
      </c>
      <c r="B14" t="str" s="14">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11">
        <f>Besoins!E13</f>
        <v>1</v>
      </c>
      <c r="D15" t="str">
        <f>Besoins!F13</f>
        <v>lt</v>
      </c>
    </row>
    <row r="16">
      <c r="A16"/>
      <c r="B16" t="str">
        <f>Besoins!B15</f>
        <v>Moutarde de Dijon forte</v>
      </c>
      <c r="C16" s="11">
        <f>Besoins!E15</f>
        <v>1.5</v>
      </c>
      <c r="D16" t="str">
        <f>Besoins!F15</f>
        <v>kg</v>
      </c>
    </row>
    <row r="17">
      <c r="A17" t="s" s="17">
        <v>107</v>
      </c>
      <c r="B17" t="str" s="14">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108</v>
      </c>
      <c r="C18" s="11">
        <f>'Besoins'!$B$2*3</f>
        <v>3</v>
      </c>
      <c r="D18" t="s">
        <v>34</v>
      </c>
    </row>
    <row r="19">
      <c r="A19" t="s" s="17">
        <v>109</v>
      </c>
      <c r="B19" t="str" s="14">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11">
        <f>Besoins!E14</f>
        <v>2</v>
      </c>
      <c r="D20" t="str">
        <f>Besoins!F14</f>
        <v>lt</v>
      </c>
    </row>
    <row r="21">
      <c r="A21" t="s" s="17">
        <v>110</v>
      </c>
      <c r="B21" t="str" s="14">
        <f>Procedure!D8</f>
        <v>Servir — Servir un morceau de lapin et arroser avec le jus. Accompagner avec des pommes de terre sautees, du gratin de legumes, etc.</v>
      </c>
      <c r="C21"/>
      <c r="D21"/>
    </row>
    <row r="22">
      <c r="A22"/>
      <c r="B22"/>
      <c r="C22"/>
      <c r="D22"/>
    </row>
    <row r="23">
      <c r="A23" t="s" s="16">
        <v>111</v>
      </c>
      <c r="B23"/>
      <c r="C23"/>
      <c r="D23"/>
    </row>
    <row r="24">
      <c r="A24" t="s" s="17">
        <v>102</v>
      </c>
      <c r="B24" t="str" s="14">
        <f>"[DISSOUDRE] "&amp;Procedure!D9</f>
        <v>[DISSOUDRE] Délayer la poudre dans l'eau froide en fouettant, puis porter à ébullition en remuant régulièrement.</v>
      </c>
      <c r="C24"/>
      <c r="D24"/>
    </row>
    <row r="25">
      <c r="A25"/>
      <c r="B25" t="str">
        <f>Besoins!B8</f>
        <v>EAU</v>
      </c>
      <c r="C25" s="11">
        <f>Besoins!E8</f>
        <v>2.925</v>
      </c>
      <c r="D25" t="str">
        <f>Besoins!F8</f>
        <v>lt</v>
      </c>
    </row>
    <row r="26">
      <c r="A26"/>
      <c r="B26" t="str">
        <f>Besoins!B12</f>
        <v>Fonds Brun Lié (Knorr Professional)</v>
      </c>
      <c r="C26" s="11">
        <f>Besoins!E12</f>
        <v>0.075</v>
      </c>
      <c r="D26" t="str">
        <f>Besoins!F12</f>
        <v>kg</v>
      </c>
    </row>
    <row r="27">
      <c r="A27"/>
      <c r="B27"/>
      <c r="C27"/>
      <c r="D27"/>
    </row>
    <row r="28">
      <c r="A28" t="s" s="18">
        <v>21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2026-09-15T22:19:05Z</dcterms:created>
  <dc:title>LAPIN A LA MOUTARDE (CUISSES)</dc:title>
  <dc:subject/>
  <dc:creator>CUIS.web</dc:creator>
  <cp:lastModifiedBy/>
  <cp:keywords/>
  <dc:description>Export automatique — moteur récursif d'origine : Bernard Vandendaele</dc:description>
  <cp:category/>
  <dc:language>en-US</dc:language>
  <dcterms:modified xsi:type="dcterms:W3CDTF">2026-09-15T22:19:05Z</dcterms:modified>
  <cp:revision>1</cp:revision>
</cp:coreProperties>
</file>