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<sst xmlns="http://schemas.openxmlformats.org/spreadsheetml/2006/main" count="111" uniqueCount="111">
  <si>
    <t>Fiche technique</t>
  </si>
  <si>
    <t>Nom</t>
  </si>
  <si>
    <t>NOIX DE PÉTONCLES NEWBURG</t>
  </si>
  <si>
    <t>Code</t>
  </si>
  <si>
    <t>GRO_CDC_086</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</si>
  <si>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</si>
  <si>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</si>
  <si>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</si>
  <si>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</si>
  <si>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</si>
  <si>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</si>
  <si>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</si>
  <si>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</si>
  <si>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</si>
  <si>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</si>
  <si>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</si>
  <si>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</si>
  <si>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</si>
  <si>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</si>
  <si>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</si>
  <si>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00:19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</si>
  <si>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</si>
  <si>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</si>
  <si>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</si>
  <si>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</si>
  <si>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</si>
  <si>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</si>
  <si>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</si>
  <si>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</si>
  <si>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</si>
  <si>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</si>
  <si>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ALC-COGNAC</t>
  </si>
  <si>
    <t>Cognac VS (flambé, sauce)</t>
  </si>
  <si>
    <t>Spiritueux et liqueurs cuisine</t>
  </si>
  <si>
    <t>lt</t>
  </si>
  <si>
    <t>VIN-MADEIRE</t>
  </si>
  <si>
    <t>Madère (cuisson sauce)</t>
  </si>
  <si>
    <t>Vins et bières de cuisson</t>
  </si>
  <si>
    <t>CONS-CHAMPIG-PI</t>
  </si>
  <si>
    <t>Champignons de Paris tranchés boîte</t>
  </si>
  <si>
    <t>Conserves de légumes</t>
  </si>
  <si>
    <t>kg</t>
  </si>
  <si>
    <t>CHEF-FUMET-CRUS</t>
  </si>
  <si>
    <t>Fonds Naturel Fumet de Crustacés prêt-à-l'emploi (CHEF, Nestlé Professional)</t>
  </si>
  <si>
    <t>Condiments et sauces</t>
  </si>
  <si>
    <t>EPI-POIVRE-NOIR</t>
  </si>
  <si>
    <t>Poivre noir moulu</t>
  </si>
  <si>
    <t>Épices en poudre et graines</t>
  </si>
  <si>
    <t>FAR-T55</t>
  </si>
  <si>
    <t>Farine de blé T55</t>
  </si>
  <si>
    <t>Farines de blé</t>
  </si>
  <si>
    <t>HUI-TOURNESOL</t>
  </si>
  <si>
    <t>Huile de tournesol raffinée vrac</t>
  </si>
  <si>
    <t>Huiles végétales</t>
  </si>
  <si>
    <t>BEU-DOUX</t>
  </si>
  <si>
    <t>Beurre doux 82% MG plaquette</t>
  </si>
  <si>
    <t>Beurres et margarines</t>
  </si>
  <si>
    <t>CRE-FRAICHE-LI</t>
  </si>
  <si>
    <t>Crème fraîche liquide 15% MG allégée</t>
  </si>
  <si>
    <t>Crèmes fraîches et laitières</t>
  </si>
  <si>
    <t>RNM3800121</t>
  </si>
  <si>
    <t>PÉTONCLE décortiqué Import</t>
  </si>
  <si>
    <t>Poissons et fruits de mer</t>
  </si>
  <si>
    <t>SEL-FIN</t>
  </si>
  <si>
    <t>Sel fin de cuisine</t>
  </si>
  <si>
    <t>Sels et condiments de base</t>
  </si>
  <si>
    <t>RNMS00813</t>
  </si>
  <si>
    <t>Échalotte hachée IQF</t>
  </si>
  <si>
    <t>Légumes surgelés</t>
  </si>
  <si>
    <t>Total</t>
  </si>
  <si>
    <t>Niveau</t>
  </si>
  <si>
    <t>Composant</t>
  </si>
  <si>
    <t>Type</t>
  </si>
  <si>
    <t>Quantité (pour 100 pc)</t>
  </si>
  <si>
    <t>recette</t>
  </si>
  <si>
    <t>Poissons collectivité</t>
  </si>
  <si>
    <t xml:space="preserve">    ↳ PÉTONCLE décortiqué Import</t>
  </si>
  <si>
    <t>matiere</t>
  </si>
  <si>
    <t xml:space="preserve">    ↳ Champignons de Paris tranchés boîte</t>
  </si>
  <si>
    <t xml:space="preserve">    ↳ Échalotte hachée IQF</t>
  </si>
  <si>
    <t xml:space="preserve">    ↳ Fonds naturel fumet de crustacés prêt à l'emploi (collectivité)</t>
  </si>
  <si>
    <t>Préparations de base collectivité</t>
  </si>
  <si>
    <t xml:space="preserve">        ↳ Fonds Naturel Fumet de Crustacés prêt-à-l'emploi (CHEF, Nestlé Professional)</t>
  </si>
  <si>
    <t xml:space="preserve">    ↳ Crème fraîche liquide 15% MG allégée</t>
  </si>
  <si>
    <t xml:space="preserve">    ↳ Farine de blé T55</t>
  </si>
  <si>
    <t xml:space="preserve">    ↳ Madère (cuisson sauce)</t>
  </si>
  <si>
    <t xml:space="preserve">    ↳ Cognac VS (flambé, sauce)</t>
  </si>
  <si>
    <t xml:space="preserve">    ↳ Beurre doux 82% MG plaquette</t>
  </si>
  <si>
    <t xml:space="preserve">    ↳ Huile de tournesol raffinée vrac</t>
  </si>
  <si>
    <t xml:space="preserve">    ↳ Sel fin de cuisine</t>
  </si>
  <si>
    <t xml:space="preserve">    ↳ Poivre noir moulu</t>
  </si>
  <si>
    <t>Recette</t>
  </si>
  <si>
    <t>#</t>
  </si>
  <si>
    <t>Verbe</t>
  </si>
  <si>
    <t>Étape</t>
  </si>
  <si>
    <t>Précision technique</t>
  </si>
  <si>
    <t>Durée</t>
  </si>
  <si>
    <t>Servir — Servir les noix de pétoncles à la Newburg dans le ramequin sur assiette. Servir très chaud, de préférence cuire en flux tendu.</t>
  </si>
  <si>
    <t>Fonds naturel fumet de crustacés prêt à l'emploi (collectivité)</t>
  </si>
  <si>
    <t>Utiliser directement le fonds naturel, sans dilution — reconditionnement en cuisine.</t>
  </si>
  <si>
    <t>Fiche technique — NOIX DE PÉTONCLES NEWBURG</t>
  </si>
  <si>
    <t>NOIX DE PÉTONCLES NEWBURG  GRO_CDC_086</t>
  </si>
  <si>
    <t>1.</t>
  </si>
  <si>
    <t>2.</t>
  </si>
  <si>
    <t>3.</t>
  </si>
  <si>
    <t>4.</t>
  </si>
  <si>
    <t>5.</t>
  </si>
  <si>
    <t xml:space="preserve">    Fonds naturel fumet de crustacés prêt à l'emploi (collectivité)</t>
  </si>
  <si>
    <t>6.</t>
  </si>
  <si>
    <t>7.</t>
  </si>
  <si>
    <t>↳ Fonds naturel fumet de crustacés prêt à l'emploi (collectivité)  GRO-FC-CRUS-CH</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</si>
</sst>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244.57555</v>
      </c>
    </row>
    <row r="12">
      <c r="A12" t="s" s="3">
        <v>16</v>
      </c>
      <c r="B12" s="4">
        <v>2.4457555</v>
      </c>
    </row>
    <row r="13">
      <c r="A13"/>
      <c r="B13"/>
    </row>
    <row r="14">
      <c r="A14" t="s" s="5">
        <v>17</v>
      </c>
      <c r="B14" t="s" s="5">
        <v>14</v>
      </c>
    </row>
    <row r="15">
      <c r="A15" t="s" s="5">
        <v>18</v>
      </c>
      <c r="B15" s="6">
        <v>244.57555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9"/>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0.2</v>
      </c>
      <c r="E7" s="11">
        <f>D7*$B$2</f>
        <v>0.2</v>
      </c>
      <c r="F7" t="s">
        <v>34</v>
      </c>
      <c r="G7" s="4">
        <f>E7*28</f>
        <v>5.6</v>
      </c>
    </row>
    <row r="8">
      <c r="A8" t="s">
        <v>35</v>
      </c>
      <c r="B8" t="s">
        <v>36</v>
      </c>
      <c r="C8" t="s">
        <v>37</v>
      </c>
      <c r="D8" s="9">
        <v>1</v>
      </c>
      <c r="E8" s="11">
        <f>D8*$B$2</f>
        <v>1</v>
      </c>
      <c r="F8" t="s">
        <v>34</v>
      </c>
      <c r="G8" s="4">
        <f>E8*5.5</f>
        <v>5.5</v>
      </c>
    </row>
    <row r="9">
      <c r="A9" t="s">
        <v>38</v>
      </c>
      <c r="B9" t="s">
        <v>39</v>
      </c>
      <c r="C9" t="s">
        <v>40</v>
      </c>
      <c r="D9" s="9">
        <v>2.3</v>
      </c>
      <c r="E9" s="11">
        <f>D9*$B$2</f>
        <v>2.3</v>
      </c>
      <c r="F9" t="s">
        <v>41</v>
      </c>
      <c r="G9" s="4">
        <f>E9*3.2</f>
        <v>7.36</v>
      </c>
    </row>
    <row r="10">
      <c r="A10" t="s">
        <v>42</v>
      </c>
      <c r="B10" t="s">
        <v>43</v>
      </c>
      <c r="C10" t="s">
        <v>44</v>
      </c>
      <c r="D10" s="9">
        <v>0.05</v>
      </c>
      <c r="E10" s="11">
        <f>D10*$B$2</f>
        <v>0.05</v>
      </c>
      <c r="F10" t="s">
        <v>34</v>
      </c>
      <c r="G10" s="4">
        <f>E10*12.35</f>
        <v>0.6175</v>
      </c>
    </row>
    <row r="11">
      <c r="A11" t="s">
        <v>45</v>
      </c>
      <c r="B11" t="s">
        <v>46</v>
      </c>
      <c r="C11" t="s">
        <v>47</v>
      </c>
      <c r="D11" s="9">
        <v>0.007</v>
      </c>
      <c r="E11" s="11">
        <f>D11*$B$2</f>
        <v>0.007</v>
      </c>
      <c r="F11" t="s">
        <v>41</v>
      </c>
      <c r="G11" s="4">
        <f>E11*12.5</f>
        <v>0.0875</v>
      </c>
    </row>
    <row r="12">
      <c r="A12" t="s">
        <v>48</v>
      </c>
      <c r="B12" t="s">
        <v>49</v>
      </c>
      <c r="C12" t="s">
        <v>50</v>
      </c>
      <c r="D12" s="9">
        <v>0.5</v>
      </c>
      <c r="E12" s="11">
        <f>D12*$B$2</f>
        <v>0.5</v>
      </c>
      <c r="F12" t="s">
        <v>41</v>
      </c>
      <c r="G12" s="4">
        <f>E12*0.56</f>
        <v>0.28</v>
      </c>
    </row>
    <row r="13">
      <c r="A13" t="s">
        <v>51</v>
      </c>
      <c r="B13" t="s">
        <v>52</v>
      </c>
      <c r="C13" t="s">
        <v>53</v>
      </c>
      <c r="D13" s="9">
        <v>0.5</v>
      </c>
      <c r="E13" s="11">
        <f>D13*$B$2</f>
        <v>0.5</v>
      </c>
      <c r="F13" t="s">
        <v>34</v>
      </c>
      <c r="G13" s="4">
        <f>E13*1.05</f>
        <v>0.525</v>
      </c>
    </row>
    <row r="14">
      <c r="A14" t="s">
        <v>54</v>
      </c>
      <c r="B14" t="s">
        <v>55</v>
      </c>
      <c r="C14" t="s">
        <v>56</v>
      </c>
      <c r="D14" s="9">
        <v>0.75</v>
      </c>
      <c r="E14" s="11">
        <f>D14*$B$2</f>
        <v>0.75</v>
      </c>
      <c r="F14" t="s">
        <v>41</v>
      </c>
      <c r="G14" s="4">
        <f>E14*5.2</f>
        <v>3.9</v>
      </c>
    </row>
    <row r="15">
      <c r="A15" t="s">
        <v>57</v>
      </c>
      <c r="B15" t="s">
        <v>58</v>
      </c>
      <c r="C15" t="s">
        <v>59</v>
      </c>
      <c r="D15" s="9">
        <v>6</v>
      </c>
      <c r="E15" s="11">
        <f>D15*$B$2</f>
        <v>6</v>
      </c>
      <c r="F15" t="s">
        <v>34</v>
      </c>
      <c r="G15" s="4">
        <f>E15*2.2</f>
        <v>13.2</v>
      </c>
    </row>
    <row r="16">
      <c r="A16" t="s">
        <v>60</v>
      </c>
      <c r="B16" t="s">
        <v>61</v>
      </c>
      <c r="C16" t="s">
        <v>62</v>
      </c>
      <c r="D16" s="9">
        <v>12</v>
      </c>
      <c r="E16" s="11">
        <f>D16*$B$2</f>
        <v>12</v>
      </c>
      <c r="F16" t="s">
        <v>41</v>
      </c>
      <c r="G16" s="4">
        <f>E16*17</f>
        <v>204</v>
      </c>
    </row>
    <row r="17">
      <c r="A17" t="s">
        <v>63</v>
      </c>
      <c r="B17" t="s">
        <v>64</v>
      </c>
      <c r="C17" t="s">
        <v>65</v>
      </c>
      <c r="D17" s="9">
        <v>0.073</v>
      </c>
      <c r="E17" s="11">
        <f>D17*$B$2</f>
        <v>0.073</v>
      </c>
      <c r="F17" t="s">
        <v>41</v>
      </c>
      <c r="G17" s="4">
        <f>E17*0.35</f>
        <v>0.02555</v>
      </c>
    </row>
    <row r="18">
      <c r="A18" t="s">
        <v>66</v>
      </c>
      <c r="B18" t="s">
        <v>67</v>
      </c>
      <c r="C18" t="s">
        <v>68</v>
      </c>
      <c r="D18" s="9">
        <v>0.5</v>
      </c>
      <c r="E18" s="11">
        <f>D18*$B$2</f>
        <v>0.5</v>
      </c>
      <c r="F18" t="s">
        <v>41</v>
      </c>
      <c r="G18" s="4">
        <f>E18*6.96</f>
        <v>3.48</v>
      </c>
    </row>
    <row r="19">
      <c r="A19"/>
      <c r="B19"/>
      <c r="C19"/>
      <c r="D19"/>
      <c r="E19"/>
      <c r="F19" t="s" s="3">
        <v>69</v>
      </c>
      <c r="G19" s="12">
        <f>SUM(G7:G18)</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70</v>
      </c>
      <c r="B1" t="s" s="2">
        <v>71</v>
      </c>
      <c r="C1" t="s" s="2">
        <v>72</v>
      </c>
      <c r="D1" t="s" s="2">
        <v>73</v>
      </c>
      <c r="E1" t="s" s="2">
        <v>29</v>
      </c>
      <c r="F1" t="s" s="2">
        <v>5</v>
      </c>
    </row>
    <row r="2">
      <c r="A2">
        <v>0</v>
      </c>
      <c r="B2" t="s">
        <v>2</v>
      </c>
      <c r="C2" t="s">
        <v>74</v>
      </c>
      <c r="D2" s="11">
        <v>100</v>
      </c>
      <c r="E2" t="s">
        <v>24</v>
      </c>
      <c r="F2" t="s">
        <v>75</v>
      </c>
    </row>
    <row r="3">
      <c r="A3">
        <v>1</v>
      </c>
      <c r="B3" t="s">
        <v>76</v>
      </c>
      <c r="C3" t="s">
        <v>77</v>
      </c>
      <c r="D3" s="11">
        <v>12</v>
      </c>
      <c r="E3" t="s">
        <v>41</v>
      </c>
      <c r="F3" t="s">
        <v>62</v>
      </c>
    </row>
    <row r="4">
      <c r="A4">
        <v>1</v>
      </c>
      <c r="B4" t="s">
        <v>78</v>
      </c>
      <c r="C4" t="s">
        <v>77</v>
      </c>
      <c r="D4" s="11">
        <v>2.3</v>
      </c>
      <c r="E4" t="s">
        <v>41</v>
      </c>
      <c r="F4" t="s">
        <v>40</v>
      </c>
    </row>
    <row r="5">
      <c r="A5">
        <v>1</v>
      </c>
      <c r="B5" t="s">
        <v>79</v>
      </c>
      <c r="C5" t="s">
        <v>77</v>
      </c>
      <c r="D5" s="11">
        <v>0.5</v>
      </c>
      <c r="E5" t="s">
        <v>41</v>
      </c>
      <c r="F5" t="s">
        <v>68</v>
      </c>
    </row>
    <row r="6">
      <c r="A6">
        <v>1</v>
      </c>
      <c r="B6" t="s">
        <v>80</v>
      </c>
      <c r="C6" t="s">
        <v>74</v>
      </c>
      <c r="D6" s="11">
        <v>0.05</v>
      </c>
      <c r="E6" t="s">
        <v>41</v>
      </c>
      <c r="F6" t="s">
        <v>81</v>
      </c>
    </row>
    <row r="7">
      <c r="A7">
        <v>2</v>
      </c>
      <c r="B7" t="s">
        <v>82</v>
      </c>
      <c r="C7" t="s">
        <v>77</v>
      </c>
      <c r="D7" s="11">
        <v>0.05</v>
      </c>
      <c r="E7" t="s">
        <v>34</v>
      </c>
      <c r="F7" t="s">
        <v>44</v>
      </c>
    </row>
    <row r="8">
      <c r="A8">
        <v>1</v>
      </c>
      <c r="B8" t="s">
        <v>83</v>
      </c>
      <c r="C8" t="s">
        <v>77</v>
      </c>
      <c r="D8" s="11">
        <v>6</v>
      </c>
      <c r="E8" t="s">
        <v>34</v>
      </c>
      <c r="F8" t="s">
        <v>59</v>
      </c>
    </row>
    <row r="9">
      <c r="A9">
        <v>1</v>
      </c>
      <c r="B9" t="s">
        <v>84</v>
      </c>
      <c r="C9" t="s">
        <v>77</v>
      </c>
      <c r="D9" s="11">
        <v>0.5</v>
      </c>
      <c r="E9" t="s">
        <v>41</v>
      </c>
      <c r="F9" t="s">
        <v>50</v>
      </c>
    </row>
    <row r="10">
      <c r="A10">
        <v>1</v>
      </c>
      <c r="B10" t="s">
        <v>85</v>
      </c>
      <c r="C10" t="s">
        <v>77</v>
      </c>
      <c r="D10" s="11">
        <v>1</v>
      </c>
      <c r="E10" t="s">
        <v>34</v>
      </c>
      <c r="F10" t="s">
        <v>37</v>
      </c>
    </row>
    <row r="11">
      <c r="A11">
        <v>1</v>
      </c>
      <c r="B11" t="s">
        <v>86</v>
      </c>
      <c r="C11" t="s">
        <v>77</v>
      </c>
      <c r="D11" s="11">
        <v>0.2</v>
      </c>
      <c r="E11" t="s">
        <v>34</v>
      </c>
      <c r="F11" t="s">
        <v>33</v>
      </c>
    </row>
    <row r="12">
      <c r="A12">
        <v>1</v>
      </c>
      <c r="B12" t="s">
        <v>87</v>
      </c>
      <c r="C12" t="s">
        <v>77</v>
      </c>
      <c r="D12" s="11">
        <v>0.75</v>
      </c>
      <c r="E12" t="s">
        <v>41</v>
      </c>
      <c r="F12" t="s">
        <v>56</v>
      </c>
    </row>
    <row r="13">
      <c r="A13">
        <v>1</v>
      </c>
      <c r="B13" t="s">
        <v>88</v>
      </c>
      <c r="C13" t="s">
        <v>77</v>
      </c>
      <c r="D13" s="11">
        <v>0.5</v>
      </c>
      <c r="E13" t="s">
        <v>34</v>
      </c>
      <c r="F13" t="s">
        <v>53</v>
      </c>
    </row>
    <row r="14">
      <c r="A14">
        <v>1</v>
      </c>
      <c r="B14" t="s">
        <v>89</v>
      </c>
      <c r="C14" t="s">
        <v>77</v>
      </c>
      <c r="D14" s="11">
        <v>0.073</v>
      </c>
      <c r="E14" t="s">
        <v>41</v>
      </c>
      <c r="F14" t="s">
        <v>65</v>
      </c>
    </row>
    <row r="15">
      <c r="A15">
        <v>1</v>
      </c>
      <c r="B15" t="s">
        <v>90</v>
      </c>
      <c r="C15" t="s">
        <v>77</v>
      </c>
      <c r="D15" s="11">
        <v>0.007</v>
      </c>
      <c r="E15" t="s">
        <v>41</v>
      </c>
      <c r="F15"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91</v>
      </c>
      <c r="B1" t="s" s="2">
        <v>92</v>
      </c>
      <c r="C1" t="s" s="2">
        <v>93</v>
      </c>
      <c r="D1" t="s" s="2">
        <v>94</v>
      </c>
      <c r="E1" t="s" s="2">
        <v>95</v>
      </c>
      <c r="F1" t="s" s="2">
        <v>96</v>
      </c>
    </row>
    <row r="2">
      <c r="A2" t="s">
        <v>2</v>
      </c>
      <c r="B2">
        <v>1</v>
      </c>
      <c r="C2"/>
      <c r="D2" t="inlineStr" s="13">
        <is>
          <t>Mise en place du poste de travail — Vérifier les D.L.C., peser les denrées, sélectionner le matériel nécessaire. Laver et désinfecter le matériel et le poste de travail en suivant les protocoles.</t>
        </is>
      </c>
      <c r="E2" t="s" s="13"/>
      <c r="F2"/>
    </row>
    <row r="3">
      <c r="A3" t="s">
        <v>2</v>
      </c>
      <c r="B3">
        <v>2</v>
      </c>
      <c r="C3"/>
      <c r="D3" t="inlineStr" s="13">
        <is>
          <t>Préparations préliminaires — La veille : décongeler les noix de pétoncles. Réserver au froid dans un bac GN 2/1 H 150 muni d'une grille égouttoir. Évaluer le nombre de noix de pétoncle afin de déterminer le nombre de noix par portion. Couvrir. Indiquer la traçabilité du produit et la date de mise en décongélation. Déconditionner la boîte de champignons suivant la procédure. Égoutter les champignons dans un bac GN 1/1 H 100 en prenant soin de récupérer le jus des champignons dans une calotte. Filmer la calotte et doubler le bac perforé d'un bac. Réserver au froid.</t>
        </is>
      </c>
      <c r="E3" t="s" s="13"/>
      <c r="F3"/>
    </row>
    <row r="4">
      <c r="A4" t="s">
        <v>2</v>
      </c>
      <c r="B4">
        <v>3</v>
      </c>
      <c r="C4"/>
      <c r="D4" t="inlineStr" s="13">
        <is>
          <t>Faire revenir les noix de pétoncles — Préchauffer la sauteuse. Dans un bac GN 2/1 H 150, mettre les 500 g de farine. Éponger les noix de pétoncles sur du papier absorbant. Saler et poivrer les noix. Rouler les noix de pétoncles dans la farine. Tapoter entre les mains les noix pour retirer l'excédent de farine. Réserver dans deux bacs GN 1/1 H 25. Dans la sauteuse, à l'huile et au beurre, faire sauter très vivement la moitié des noix de pétoncles. Le temps de cuisson ne doit pas excéder 2 à 3 minutes. Ajouter les échalotes finement hachées au dernier moment. Flamber avec le cognac. Retirer aussitôt les noix de pétoncles pour éviter de trop les cuire. Débarrasser et égoutter les noix dans 2 bacs GN 1/1 H 65 perforés doublés de bacs pleins. Renouveler l'opération pour le reste des noix de pétoncles.</t>
        </is>
      </c>
      <c r="E4" t="s" s="13"/>
      <c r="F4"/>
    </row>
    <row r="5">
      <c r="A5" t="s">
        <v>2</v>
      </c>
      <c r="B5">
        <v>4</v>
      </c>
      <c r="C5"/>
      <c r="D5" t="inlineStr" s="13">
        <is>
          <t>Garnir les ramequins — Mettre 25 ramequins dans chacun des 4 bacs GN 1/1 H 45 pour faciliter leur mise en cuisson au four. Garnir équitablement les ramequins avec les champignons et la portion de noix de pétoncles. Verser 1 cL de madère dans chaque ramequin.</t>
        </is>
      </c>
      <c r="E5" t="s" s="13"/>
      <c r="F5"/>
    </row>
    <row r="6">
      <c r="A6" t="s">
        <v>2</v>
      </c>
      <c r="B6">
        <v>5</v>
      </c>
      <c r="C6"/>
      <c r="D6" t="inlineStr" s="13">
        <is>
          <t>Préparer la base de la sauce — Dans une russe, faire réduire aux 3/4 la crème fraîche et le jus des champignons. Saler, poivrer et corser le goût de la base avec le concentré de crustacés. Rectifier l'assaisonnement. Maintenir au chaud en attente d'utilisation.</t>
        </is>
      </c>
      <c r="E6" t="s" s="13"/>
      <c r="F6"/>
    </row>
    <row r="7">
      <c r="A7" t="s">
        <v>2</v>
      </c>
      <c r="B7">
        <v>6</v>
      </c>
      <c r="C7"/>
      <c r="D7" t="inlineStr" s="13">
        <is>
          <t>Marquer la cuisson des noix de pétoncles — Préchauffer le four sur la position chaleur mixte à +175 °C. Verser environ 6 cL de crème réduite dans chaque ramequin. Étager les bacs de cuisson sur l'échelle de four. Enfourner et cuire environ 4 minutes. Tester la cuisson des noix. Respecter la procédure de fin de cuisson. Stocker en armoire chaude et maintenir à +63 °C en attente de consommation.</t>
        </is>
      </c>
      <c r="E7" t="s" s="13"/>
      <c r="F7"/>
    </row>
    <row r="8">
      <c r="A8" t="s">
        <v>2</v>
      </c>
      <c r="B8">
        <v>7</v>
      </c>
      <c r="C8"/>
      <c r="D8" t="s" s="13">
        <v>97</v>
      </c>
      <c r="E8" t="s" s="13"/>
      <c r="F8"/>
    </row>
    <row r="9">
      <c r="A9" t="s">
        <v>98</v>
      </c>
      <c r="B9">
        <v>1</v>
      </c>
      <c r="C9"/>
      <c r="D9" t="s" s="13">
        <v>99</v>
      </c>
      <c r="E9" t="s" s="13"/>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9"/>
  <cols>
    <col min="1" max="1" width="22" customWidth="1"/>
    <col min="2" max="2" width="52" customWidth="1"/>
    <col min="3" max="3" width="14" customWidth="1"/>
    <col min="4" max="4" width="10" customWidth="1"/>
  </cols>
  <sheetData>
    <row r="1" customHeight="1" ht="24">
      <c r="A1" t="s" s="7">
        <v>100</v>
      </c>
      <c r="B1"/>
      <c r="C1"/>
      <c r="D1"/>
    </row>
    <row r="2">
      <c r="A2" t="str" s="14">
        <f>"GRO_CDC_086 · GRO.POISSONS · référence : "&amp;Besoins!B3&amp;" "&amp;Besoins!C3&amp;" · multiplicateur réglable sur la feuille ""Besoins"""</f>
        <v>GRO_CDC_086 · GRO.POISSONS · référence : 100 pc · multiplicateur réglable sur la feuille </v>
      </c>
      <c r="B2"/>
      <c r="C2"/>
      <c r="D2"/>
    </row>
    <row r="3">
      <c r="A3"/>
      <c r="B3"/>
      <c r="C3"/>
      <c r="D3"/>
    </row>
    <row r="4">
      <c r="A4" t="s" s="15">
        <v>101</v>
      </c>
      <c r="B4"/>
      <c r="C4"/>
      <c r="D4"/>
    </row>
    <row r="5">
      <c r="A5" t="s" s="16">
        <v>102</v>
      </c>
      <c r="B5" t="str" s="13">
        <f>Procedure!D2</f>
        <v>Mise en place du poste de travail — Vérifier les D.L.C., peser les denrées, sélectionner le matériel nécessaire. Laver et désinfecter le matériel et le poste de travail en suivant les protocoles.</v>
      </c>
      <c r="C5"/>
      <c r="D5"/>
    </row>
    <row r="6">
      <c r="A6" t="s" s="16">
        <v>103</v>
      </c>
      <c r="B6" t="str" s="13">
        <f>Procedure!D3</f>
        <v>Préparations préliminaires — La veille : décongeler les noix de pétoncles. Réserver au froid dans un bac GN 2/1 H 150 muni d'une grille égouttoir. Évaluer le nombre de noix de pétoncle afin de déterminer le nombre de noix par portion. Couvrir. Indiquer la traçabilité du produit et la date de mise en décongélation. Déconditionner la boîte de champignons suivant la procédure. Égoutter les champignons dans un bac GN 1/1 H 100 en prenant soin de récupérer le jus des champignons dans une calotte. Filmer la calotte et doubler le bac perforé d'un bac. Réserver au froid.</v>
      </c>
      <c r="C6"/>
      <c r="D6"/>
    </row>
    <row r="7">
      <c r="A7"/>
      <c r="B7" t="str">
        <f>Besoins!B9</f>
        <v>Champignons de Paris tranchés boîte</v>
      </c>
      <c r="C7" s="11">
        <f>Besoins!E9</f>
        <v>2.3</v>
      </c>
      <c r="D7" t="str">
        <f>Besoins!F9</f>
        <v>kg</v>
      </c>
    </row>
    <row r="8">
      <c r="A8"/>
      <c r="B8" t="str">
        <f>Besoins!B16</f>
        <v>PÉTONCLE décortiqué Import</v>
      </c>
      <c r="C8" s="11">
        <f>Besoins!E16</f>
        <v>12</v>
      </c>
      <c r="D8" t="str">
        <f>Besoins!F16</f>
        <v>kg</v>
      </c>
    </row>
    <row r="9">
      <c r="A9" t="s" s="16">
        <v>104</v>
      </c>
      <c r="B9" t="str" s="13">
        <f>Procedure!D4</f>
        <v>Faire revenir les noix de pétoncles — Préchauffer la sauteuse. Dans un bac GN 2/1 H 150, mettre les 500 g de farine. Éponger les noix de pétoncles sur du papier absorbant. Saler et poivrer les noix. Rouler les noix de pétoncles dans la farine. Tapoter entre les mains les noix pour retirer l'excédent de farine. Réserver dans deux bacs GN 1/1 H 25. Dans la sauteuse, à l'huile et au beurre, faire sauter très vivement la moitié des noix de pétoncles. Le temps de cuisson ne doit pas excéder 2 à 3 minutes. Ajouter les échalotes finement hachées au dernier moment. Flamber avec le cognac. Retirer aussitôt les noix de pétoncles pour éviter de trop les cuire. Débarrasser et égoutter les noix dans 2 bacs GN 1/1 H 65 perforés doublés de bacs pleins. Renouveler l'opération pour le reste des noix de pétoncles.</v>
      </c>
      <c r="C9"/>
      <c r="D9"/>
    </row>
    <row r="10">
      <c r="A10"/>
      <c r="B10" t="str">
        <f>Besoins!B18</f>
        <v>Échalotte hachée IQF</v>
      </c>
      <c r="C10" s="11">
        <f>Besoins!E18</f>
        <v>0.5</v>
      </c>
      <c r="D10" t="str">
        <f>Besoins!F18</f>
        <v>kg</v>
      </c>
    </row>
    <row r="11">
      <c r="A11"/>
      <c r="B11" t="str">
        <f>Besoins!B12</f>
        <v>Farine de blé T55</v>
      </c>
      <c r="C11" s="11">
        <f>Besoins!E12</f>
        <v>0.5</v>
      </c>
      <c r="D11" t="str">
        <f>Besoins!F12</f>
        <v>kg</v>
      </c>
    </row>
    <row r="12">
      <c r="A12"/>
      <c r="B12" t="str">
        <f>Besoins!B7</f>
        <v>Cognac VS (flambé, sauce)</v>
      </c>
      <c r="C12" s="11">
        <f>Besoins!E7</f>
        <v>0.2</v>
      </c>
      <c r="D12" t="str">
        <f>Besoins!F7</f>
        <v>lt</v>
      </c>
    </row>
    <row r="13">
      <c r="A13"/>
      <c r="B13" t="str">
        <f>Besoins!B14</f>
        <v>Beurre doux 82% MG plaquette</v>
      </c>
      <c r="C13" s="11">
        <f>Besoins!E14</f>
        <v>0.75</v>
      </c>
      <c r="D13" t="str">
        <f>Besoins!F14</f>
        <v>kg</v>
      </c>
    </row>
    <row r="14">
      <c r="A14"/>
      <c r="B14" t="str">
        <f>Besoins!B13</f>
        <v>Huile de tournesol raffinée vrac</v>
      </c>
      <c r="C14" s="11">
        <f>Besoins!E13</f>
        <v>0.5</v>
      </c>
      <c r="D14" t="str">
        <f>Besoins!F13</f>
        <v>lt</v>
      </c>
    </row>
    <row r="15">
      <c r="A15"/>
      <c r="B15" t="str">
        <f>Besoins!B17</f>
        <v>Sel fin de cuisine</v>
      </c>
      <c r="C15" s="11">
        <f>Besoins!E17</f>
        <v>0.073</v>
      </c>
      <c r="D15" t="str">
        <f>Besoins!F17</f>
        <v>kg</v>
      </c>
    </row>
    <row r="16">
      <c r="A16"/>
      <c r="B16" t="str">
        <f>Besoins!B11</f>
        <v>Poivre noir moulu</v>
      </c>
      <c r="C16" s="11">
        <f>Besoins!E11</f>
        <v>0.007</v>
      </c>
      <c r="D16" t="str">
        <f>Besoins!F11</f>
        <v>kg</v>
      </c>
    </row>
    <row r="17">
      <c r="A17" t="s" s="16">
        <v>105</v>
      </c>
      <c r="B17" t="str" s="13">
        <f>Procedure!D5</f>
        <v>Garnir les ramequins — Mettre 25 ramequins dans chacun des 4 bacs GN 1/1 H 45 pour faciliter leur mise en cuisson au four. Garnir équitablement les ramequins avec les champignons et la portion de noix de pétoncles. Verser 1 cL de madère dans chaque ramequin.</v>
      </c>
      <c r="C17"/>
      <c r="D17"/>
    </row>
    <row r="18">
      <c r="A18"/>
      <c r="B18" t="str">
        <f>Besoins!B8</f>
        <v>Madère (cuisson sauce)</v>
      </c>
      <c r="C18" s="11">
        <f>Besoins!E8</f>
        <v>1</v>
      </c>
      <c r="D18" t="str">
        <f>Besoins!F8</f>
        <v>lt</v>
      </c>
    </row>
    <row r="19">
      <c r="A19" t="s" s="16">
        <v>106</v>
      </c>
      <c r="B19" t="str" s="13">
        <f>Procedure!D6</f>
        <v>Préparer la base de la sauce — Dans une russe, faire réduire aux 3/4 la crème fraîche et le jus des champignons. Saler, poivrer et corser le goût de la base avec le concentré de crustacés. Rectifier l'assaisonnement. Maintenir au chaud en attente d'utilisation.</v>
      </c>
      <c r="C19"/>
      <c r="D19"/>
    </row>
    <row r="20">
      <c r="A20"/>
      <c r="B20" t="str">
        <f>Besoins!B15</f>
        <v>Crème fraîche liquide 15% MG allégée</v>
      </c>
      <c r="C20" s="11">
        <f>Besoins!E15</f>
        <v>6</v>
      </c>
      <c r="D20" t="str">
        <f>Besoins!F15</f>
        <v>lt</v>
      </c>
    </row>
    <row r="21">
      <c r="A21"/>
      <c r="B21" t="s">
        <v>107</v>
      </c>
      <c r="C21" s="11">
        <f>'Besoins'!$B$2*0.05</f>
        <v>0.05</v>
      </c>
      <c r="D21" t="s">
        <v>41</v>
      </c>
    </row>
    <row r="22">
      <c r="A22" t="s" s="16">
        <v>108</v>
      </c>
      <c r="B22" t="str" s="13">
        <f>Procedure!D7</f>
        <v>Marquer la cuisson des noix de pétoncles — Préchauffer le four sur la position chaleur mixte à +175 °C. Verser environ 6 cL de crème réduite dans chaque ramequin. Étager les bacs de cuisson sur l'échelle de four. Enfourner et cuire environ 4 minutes. Tester la cuisson des noix. Respecter la procédure de fin de cuisson. Stocker en armoire chaude et maintenir à +63 °C en attente de consommation.</v>
      </c>
      <c r="C22"/>
      <c r="D22"/>
    </row>
    <row r="23">
      <c r="A23" t="s" s="16">
        <v>109</v>
      </c>
      <c r="B23" t="str" s="13">
        <f>Procedure!D8</f>
        <v>Servir — Servir les noix de pétoncles à la Newburg dans le ramequin sur assiette. Servir très chaud, de préférence cuire en flux tendu.</v>
      </c>
      <c r="C23"/>
      <c r="D23"/>
    </row>
    <row r="24">
      <c r="A24"/>
      <c r="B24"/>
      <c r="C24"/>
      <c r="D24"/>
    </row>
    <row r="25">
      <c r="A25" t="s" s="15">
        <v>110</v>
      </c>
      <c r="B25"/>
      <c r="C25"/>
      <c r="D25"/>
    </row>
    <row r="26">
      <c r="A26" t="s" s="16">
        <v>102</v>
      </c>
      <c r="B26" t="str" s="13">
        <f>Procedure!D9</f>
        <v>Utiliser directement le fonds naturel, sans dilution — reconditionnement en cuisine.</v>
      </c>
      <c r="C26"/>
      <c r="D26"/>
    </row>
    <row r="27">
      <c r="A27"/>
      <c r="B27" t="str">
        <f>Besoins!B10</f>
        <v>Fonds Naturel Fumet de Crustacés prêt-à-l'emploi (CHEF, Nestlé Professional)</v>
      </c>
      <c r="C27" s="11">
        <f>Besoins!E10</f>
        <v>0.05</v>
      </c>
      <c r="D27" t="str">
        <f>Besoins!F10</f>
        <v>lt</v>
      </c>
    </row>
    <row r="28">
      <c r="A28"/>
      <c r="B28"/>
      <c r="C28"/>
      <c r="D28"/>
    </row>
    <row r="29">
      <c r="A29" t="s" s="17">
        <v>21</v>
      </c>
      <c r="B29"/>
      <c r="C29"/>
      <c r="D29"/>
    </row>
  </sheetData>
  <sheetProtection sheet="1" formatRows="0" formatColumns="0"/>
  <mergeCells count="13">
    <mergeCell ref="A1:D1"/>
    <mergeCell ref="A2:D2"/>
    <mergeCell ref="A4:D4"/>
    <mergeCell ref="B5:D5"/>
    <mergeCell ref="B6:D6"/>
    <mergeCell ref="B9:D9"/>
    <mergeCell ref="B17:D17"/>
    <mergeCell ref="B19:D19"/>
    <mergeCell ref="B22:D22"/>
    <mergeCell ref="B23:D23"/>
    <mergeCell ref="A25:D25"/>
    <mergeCell ref="B26:D26"/>
    <mergeCell ref="A29:D2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2026-09-15T22:19:50Z</dcterms:created>
  <dc:title>NOIX DE PÉTONCLES NEWBURG</dc:title>
  <dc:subject/>
  <dc:creator>CUIS.web</dc:creator>
  <cp:lastModifiedBy/>
  <cp:keywords/>
  <dc:description>Export automatique — moteur récursif d'origine : Bernard Vandendaele</dc:description>
  <cp:category/>
  <dc:language>en-US</dc:language>
  <dcterms:modified xsi:type="dcterms:W3CDTF">2026-09-15T22:19:50Z</dcterms:modified>
  <cp:revision>1</cp:revision>
</cp:coreProperties>
</file>