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<sst xmlns="http://schemas.openxmlformats.org/spreadsheetml/2006/main" count="144" uniqueCount="144">
  <si>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</si>
  <si>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</si>
  <si>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FRICASSÉE OCÉANE</t>
  </si>
  <si>
    <t>Code</t>
  </si>
  <si>
    <t>GRO_CDC_080</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</si>
  <si>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</si>
  <si>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</si>
  <si>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</si>
  <si>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</si>
  <si>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</si>
  <si>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</si>
  <si>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</si>
  <si>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</si>
  <si>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</si>
  <si>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</si>
  <si>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</si>
  <si>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</si>
  <si>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</si>
  <si>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</si>
  <si>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</si>
  <si>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00:59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</si>
  <si>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</si>
  <si>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</si>
  <si>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</si>
  <si>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</si>
  <si>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</si>
  <si>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</si>
  <si>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</si>
  <si>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</si>
  <si>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</si>
  <si>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</si>
  <si>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</si>
  <si>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</si>
  <si>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</si>
  <si>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</si>
  <si>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00000061</t>
  </si>
  <si>
    <t>EAU</t>
  </si>
  <si>
    <t>Matières diverses (à trier)</t>
  </si>
  <si>
    <t>CHEF-FUMET-CRUS</t>
  </si>
  <si>
    <t>Fonds Naturel Fumet de Crustacés prêt-à-l'emploi (CHEF, Nestlé Professional)</t>
  </si>
  <si>
    <t>Condiments et sauces</t>
  </si>
  <si>
    <t>00001743</t>
  </si>
  <si>
    <t>farine de blé tamisée type 55</t>
  </si>
  <si>
    <t>Épicerie salée</t>
  </si>
  <si>
    <t>EPI-POIVRE-NOIR</t>
  </si>
  <si>
    <t>Poivre noir moulu</t>
  </si>
  <si>
    <t>Épices en poudre et graines</t>
  </si>
  <si>
    <t>kg</t>
  </si>
  <si>
    <t>KNORR-FUMET-POIS</t>
  </si>
  <si>
    <t>Fumet de Poisson déshydraté (Knorr Professional)</t>
  </si>
  <si>
    <t>Fonds déshydratés et poudres</t>
  </si>
  <si>
    <t>BEU-CUISINE</t>
  </si>
  <si>
    <t>Beurre de cuisine bloc 10 kg</t>
  </si>
  <si>
    <t>Beurres et margarines</t>
  </si>
  <si>
    <t>BEU-DOUX</t>
  </si>
  <si>
    <t>Beurre doux 82% MG plaquette</t>
  </si>
  <si>
    <t>CRE-FRAICHE-LI</t>
  </si>
  <si>
    <t>Crème fraîche liquide 15% MG allégée</t>
  </si>
  <si>
    <t>Crèmes fraîches et laitières</t>
  </si>
  <si>
    <t>RNM6520160</t>
  </si>
  <si>
    <t>PERSIL simple France botte</t>
  </si>
  <si>
    <t>Légumes</t>
  </si>
  <si>
    <t>bte</t>
  </si>
  <si>
    <t>SEL-FIN</t>
  </si>
  <si>
    <t>Sel fin de cuisine</t>
  </si>
  <si>
    <t>Sels et condiments de base</t>
  </si>
  <si>
    <t>RNMS00812</t>
  </si>
  <si>
    <t>Ail haché IQF</t>
  </si>
  <si>
    <t>Légumes surgelés</t>
  </si>
  <si>
    <t>RNMS00865</t>
  </si>
  <si>
    <t>Tomates en dés surgelées IQF</t>
  </si>
  <si>
    <t>FRUIT-MER-CRU</t>
  </si>
  <si>
    <t>Cocktail de fruits de mer surgeles crus</t>
  </si>
  <si>
    <t>Poissons et fruits de mer surgelés</t>
  </si>
  <si>
    <t>RNMS00433</t>
  </si>
  <si>
    <t>Filets de colin lieu</t>
  </si>
  <si>
    <t>RNMS00780</t>
  </si>
  <si>
    <t>Oignons émincés surgelés</t>
  </si>
  <si>
    <t>Pommes de terre surgelées</t>
  </si>
  <si>
    <t>Total</t>
  </si>
  <si>
    <t>Niveau</t>
  </si>
  <si>
    <t>Composant</t>
  </si>
  <si>
    <t>Type</t>
  </si>
  <si>
    <t>Quantité (pour 100 pc)</t>
  </si>
  <si>
    <t>recette</t>
  </si>
  <si>
    <t>Poissons collectivité</t>
  </si>
  <si>
    <t xml:space="preserve">    ↳ Filets de colin lieu</t>
  </si>
  <si>
    <t>matiere</t>
  </si>
  <si>
    <t xml:space="preserve">    ↳ Cocktail de fruits de mer surgeles crus</t>
  </si>
  <si>
    <t xml:space="preserve">    ↳ Beurre doux 82% MG plaquette</t>
  </si>
  <si>
    <t xml:space="preserve">    ↳ Sel fin de cuisine</t>
  </si>
  <si>
    <t xml:space="preserve">    ↳ Poivre noir moulu</t>
  </si>
  <si>
    <t xml:space="preserve">    ↳ Fumet de poisson reconstitue (collectivite)</t>
  </si>
  <si>
    <t>Préparations de base collectivité</t>
  </si>
  <si>
    <t xml:space="preserve">        ↳ EAU</t>
  </si>
  <si>
    <t xml:space="preserve">        ↳ Fumet de Poisson déshydraté (Knorr Professional)</t>
  </si>
  <si>
    <t xml:space="preserve">    ↳ Fonds naturel fumet de crustacés prêt à l'emploi (collectivité)</t>
  </si>
  <si>
    <t xml:space="preserve">        ↳ Fonds Naturel Fumet de Crustacés prêt-à-l'emploi (CHEF, Nestlé Professional)</t>
  </si>
  <si>
    <t xml:space="preserve">    ↳ Tomates en dés surgelées IQF</t>
  </si>
  <si>
    <t xml:space="preserve">    ↳ Oignons émincés surgelés</t>
  </si>
  <si>
    <t xml:space="preserve">    ↳ Ail haché IQF</t>
  </si>
  <si>
    <t xml:space="preserve">    ↳ PERSIL PLAT (KG)</t>
  </si>
  <si>
    <t>Conversions diverses</t>
  </si>
  <si>
    <t xml:space="preserve">        ↳ PERSIL simple France botte</t>
  </si>
  <si>
    <t xml:space="preserve">    ↳ Vin blanc sec de cuisson</t>
  </si>
  <si>
    <t xml:space="preserve">    ↳ Crème fraîche liquide 15% MG allégée</t>
  </si>
  <si>
    <t xml:space="preserve">    ↳ Roux Blanc</t>
  </si>
  <si>
    <t>Roux et liaisons de base</t>
  </si>
  <si>
    <t xml:space="preserve">        ↳ Beurre de cuisine bloc 10 kg</t>
  </si>
  <si>
    <t xml:space="preserve">        ↳ farine de blé tamisée type 55</t>
  </si>
  <si>
    <t>Recette</t>
  </si>
  <si>
    <t>#</t>
  </si>
  <si>
    <t>Verbe</t>
  </si>
  <si>
    <t>Étape</t>
  </si>
  <si>
    <t>Précision technique</t>
  </si>
  <si>
    <t>Durée</t>
  </si>
  <si>
    <t>Fumet de poisson reconstitue (collectivite)</t>
  </si>
  <si>
    <t>DISSOUDRE</t>
  </si>
  <si>
    <t>Délayer la poudre dans l'eau froide en fouettant, puis porter à ébullition en remuant régulièrement.</t>
  </si>
  <si>
    <t>Fonds naturel fumet de crustacés prêt à l'emploi (collectivité)</t>
  </si>
  <si>
    <t>Utiliser directement le fonds naturel, sans dilution — reconditionnement en cuisine.</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</si>
  <si>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</si>
  <si>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</si>
  <si>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</si>
  <si>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</si>
  <si>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</si>
  <si>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</si>
  <si>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</si>
  <si>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</si>
  <si>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FRICASSÉE OCÉANE</t>
  </si>
  <si>
    <t>FRICASSÉE OCÉANE  GRO_CDC_080</t>
  </si>
  <si>
    <t>1.</t>
  </si>
  <si>
    <t>2.</t>
  </si>
  <si>
    <t>3.</t>
  </si>
  <si>
    <t xml:space="preserve">    Roux Blanc</t>
  </si>
  <si>
    <t>4.</t>
  </si>
  <si>
    <t xml:space="preserve">    Fumet de poisson reconstitue (collectivite)</t>
  </si>
  <si>
    <t xml:space="preserve">    Fonds naturel fumet de crustacés prêt à l'emploi (collectivité)</t>
  </si>
  <si>
    <t xml:space="preserve">    PERSIL PLAT (KG) (conv.)</t>
  </si>
  <si>
    <t>5.</t>
  </si>
  <si>
    <t>6.</t>
  </si>
  <si>
    <t>↳ Fumet de poisson reconstitue (collectivite)  GRO-FUMET-POISS</t>
  </si>
  <si>
    <t>↳ Fonds naturel fumet de crustacés prêt à l'emploi (collectivité)  GRO-FC-CRUS-CH</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</si>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</sst>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333.56251</v>
      </c>
    </row>
    <row r="12">
      <c r="A12" t="s" s="3">
        <v>16</v>
      </c>
      <c r="B12" s="4">
        <v>3.3356251</v>
      </c>
    </row>
    <row r="13">
      <c r="A13"/>
      <c r="B13"/>
    </row>
    <row r="14">
      <c r="A14" t="s" s="5">
        <v>17</v>
      </c>
      <c r="B14" t="s" s="5">
        <v>14</v>
      </c>
    </row>
    <row r="15">
      <c r="A15" t="s" s="5">
        <v>18</v>
      </c>
      <c r="B15" s="6">
        <v>333.56251</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v>
      </c>
      <c r="E7" s="11">
        <f>D7*$B$2</f>
        <v>2</v>
      </c>
      <c r="F7" t="s">
        <v>34</v>
      </c>
      <c r="G7" s="4">
        <f>E7*2.8</f>
        <v>5.6</v>
      </c>
    </row>
    <row r="8">
      <c r="A8" t="s" s="12">
        <v>35</v>
      </c>
      <c r="B8" t="s">
        <v>36</v>
      </c>
      <c r="C8" t="s">
        <v>37</v>
      </c>
      <c r="D8" s="9">
        <v>11.82</v>
      </c>
      <c r="E8" s="11">
        <f>D8*$B$2</f>
        <v>11.82</v>
      </c>
      <c r="F8" t="s">
        <v>34</v>
      </c>
      <c r="G8" s="4">
        <f>E8*0.003</f>
        <v>0.03546</v>
      </c>
    </row>
    <row r="9">
      <c r="A9" t="s">
        <v>38</v>
      </c>
      <c r="B9" t="s">
        <v>39</v>
      </c>
      <c r="C9" t="s">
        <v>40</v>
      </c>
      <c r="D9" s="9">
        <v>0.2</v>
      </c>
      <c r="E9" s="11">
        <f>D9*$B$2</f>
        <v>0.2</v>
      </c>
      <c r="F9" t="s">
        <v>34</v>
      </c>
      <c r="G9" s="4">
        <f>E9*12.35</f>
        <v>2.47</v>
      </c>
    </row>
    <row r="10">
      <c r="A10" t="s" s="12">
        <v>41</v>
      </c>
      <c r="B10" t="s">
        <v>42</v>
      </c>
      <c r="C10" t="s">
        <v>43</v>
      </c>
      <c r="D10" s="9">
        <v>0.7</v>
      </c>
      <c r="E10" s="11">
        <f>D10*$B$2</f>
        <v>0.7</v>
      </c>
      <c r="F10" t="s">
        <v>24</v>
      </c>
      <c r="G10" s="4">
        <f>E10*0</f>
        <v>0</v>
      </c>
    </row>
    <row r="11">
      <c r="A11" t="s">
        <v>44</v>
      </c>
      <c r="B11" t="s">
        <v>45</v>
      </c>
      <c r="C11" t="s">
        <v>46</v>
      </c>
      <c r="D11" s="9">
        <v>0.007</v>
      </c>
      <c r="E11" s="11">
        <f>D11*$B$2</f>
        <v>0.007</v>
      </c>
      <c r="F11" t="s">
        <v>47</v>
      </c>
      <c r="G11" s="4">
        <f>E11*12.5</f>
        <v>0.0875</v>
      </c>
    </row>
    <row r="12">
      <c r="A12" t="s">
        <v>48</v>
      </c>
      <c r="B12" t="s">
        <v>49</v>
      </c>
      <c r="C12" t="s">
        <v>50</v>
      </c>
      <c r="D12" s="9">
        <v>0.18</v>
      </c>
      <c r="E12" s="11">
        <f>D12*$B$2</f>
        <v>0.18</v>
      </c>
      <c r="F12" t="s">
        <v>47</v>
      </c>
      <c r="G12" s="4">
        <f>E12*0</f>
        <v>0</v>
      </c>
    </row>
    <row r="13">
      <c r="A13" t="s">
        <v>51</v>
      </c>
      <c r="B13" t="s">
        <v>52</v>
      </c>
      <c r="C13" t="s">
        <v>53</v>
      </c>
      <c r="D13" s="9">
        <v>0.7</v>
      </c>
      <c r="E13" s="11">
        <f>D13*$B$2</f>
        <v>0.7</v>
      </c>
      <c r="F13" t="s">
        <v>47</v>
      </c>
      <c r="G13" s="4">
        <f>E13*4.9</f>
        <v>3.43</v>
      </c>
    </row>
    <row r="14">
      <c r="A14" t="s">
        <v>54</v>
      </c>
      <c r="B14" t="s">
        <v>55</v>
      </c>
      <c r="C14" t="s">
        <v>53</v>
      </c>
      <c r="D14" s="9">
        <v>0.25</v>
      </c>
      <c r="E14" s="11">
        <f>D14*$B$2</f>
        <v>0.25</v>
      </c>
      <c r="F14" t="s">
        <v>47</v>
      </c>
      <c r="G14" s="4">
        <f>E14*5.2</f>
        <v>1.3</v>
      </c>
    </row>
    <row r="15">
      <c r="A15" t="s">
        <v>56</v>
      </c>
      <c r="B15" t="s">
        <v>57</v>
      </c>
      <c r="C15" t="s">
        <v>58</v>
      </c>
      <c r="D15" s="9">
        <v>2</v>
      </c>
      <c r="E15" s="11">
        <f>D15*$B$2</f>
        <v>2</v>
      </c>
      <c r="F15" t="s">
        <v>34</v>
      </c>
      <c r="G15" s="4">
        <f>E15*2.2</f>
        <v>4.4</v>
      </c>
    </row>
    <row r="16">
      <c r="A16" t="s">
        <v>59</v>
      </c>
      <c r="B16" t="s">
        <v>60</v>
      </c>
      <c r="C16" t="s">
        <v>61</v>
      </c>
      <c r="D16" s="9">
        <v>2</v>
      </c>
      <c r="E16" s="11">
        <f>D16*$B$2</f>
        <v>2</v>
      </c>
      <c r="F16" t="s">
        <v>62</v>
      </c>
      <c r="G16" s="4">
        <f>E16*4.5</f>
        <v>9</v>
      </c>
    </row>
    <row r="17">
      <c r="A17" t="s">
        <v>63</v>
      </c>
      <c r="B17" t="s">
        <v>64</v>
      </c>
      <c r="C17" t="s">
        <v>65</v>
      </c>
      <c r="D17" s="9">
        <v>0.073</v>
      </c>
      <c r="E17" s="11">
        <f>D17*$B$2</f>
        <v>0.073</v>
      </c>
      <c r="F17" t="s">
        <v>47</v>
      </c>
      <c r="G17" s="4">
        <f>E17*0.35</f>
        <v>0.02555</v>
      </c>
    </row>
    <row r="18">
      <c r="A18" t="s">
        <v>66</v>
      </c>
      <c r="B18" t="s">
        <v>67</v>
      </c>
      <c r="C18" t="s">
        <v>68</v>
      </c>
      <c r="D18" s="9">
        <v>0.15</v>
      </c>
      <c r="E18" s="11">
        <f>D18*$B$2</f>
        <v>0.15</v>
      </c>
      <c r="F18" t="s">
        <v>47</v>
      </c>
      <c r="G18" s="4">
        <f>E18*9.26</f>
        <v>1.389</v>
      </c>
    </row>
    <row r="19">
      <c r="A19" t="s">
        <v>69</v>
      </c>
      <c r="B19" t="s">
        <v>70</v>
      </c>
      <c r="C19" t="s">
        <v>68</v>
      </c>
      <c r="D19" s="9">
        <v>5</v>
      </c>
      <c r="E19" s="11">
        <f>D19*$B$2</f>
        <v>5</v>
      </c>
      <c r="F19" t="s">
        <v>47</v>
      </c>
      <c r="G19" s="4">
        <f>E19*2.92</f>
        <v>14.6</v>
      </c>
    </row>
    <row r="20">
      <c r="A20" t="s">
        <v>71</v>
      </c>
      <c r="B20" t="s">
        <v>72</v>
      </c>
      <c r="C20" t="s">
        <v>73</v>
      </c>
      <c r="D20" s="9">
        <v>5</v>
      </c>
      <c r="E20" s="11">
        <f>D20*$B$2</f>
        <v>5</v>
      </c>
      <c r="F20" t="s">
        <v>47</v>
      </c>
      <c r="G20" s="4">
        <f>E20*11.5</f>
        <v>57.5</v>
      </c>
    </row>
    <row r="21">
      <c r="A21" t="s">
        <v>74</v>
      </c>
      <c r="B21" t="s">
        <v>75</v>
      </c>
      <c r="C21" t="s">
        <v>73</v>
      </c>
      <c r="D21" s="9">
        <v>14</v>
      </c>
      <c r="E21" s="11">
        <f>D21*$B$2</f>
        <v>14</v>
      </c>
      <c r="F21" t="s">
        <v>47</v>
      </c>
      <c r="G21" s="4">
        <f>E21*16</f>
        <v>224</v>
      </c>
    </row>
    <row r="22">
      <c r="A22" t="s">
        <v>76</v>
      </c>
      <c r="B22" t="s">
        <v>77</v>
      </c>
      <c r="C22" t="s">
        <v>78</v>
      </c>
      <c r="D22" s="9">
        <v>2.5</v>
      </c>
      <c r="E22" s="11">
        <f>D22*$B$2</f>
        <v>2.5</v>
      </c>
      <c r="F22" t="s">
        <v>47</v>
      </c>
      <c r="G22" s="4">
        <f>E22*3.89</f>
        <v>9.725</v>
      </c>
    </row>
    <row r="23">
      <c r="A23"/>
      <c r="B23"/>
      <c r="C23"/>
      <c r="D23"/>
      <c r="E23"/>
      <c r="F23" t="s" s="3">
        <v>79</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80</v>
      </c>
      <c r="B1" t="s" s="2">
        <v>81</v>
      </c>
      <c r="C1" t="s" s="2">
        <v>82</v>
      </c>
      <c r="D1" t="s" s="2">
        <v>83</v>
      </c>
      <c r="E1" t="s" s="2">
        <v>29</v>
      </c>
      <c r="F1" t="s" s="2">
        <v>5</v>
      </c>
    </row>
    <row r="2">
      <c r="A2">
        <v>0</v>
      </c>
      <c r="B2" t="s">
        <v>2</v>
      </c>
      <c r="C2" t="s">
        <v>84</v>
      </c>
      <c r="D2" s="11">
        <v>100</v>
      </c>
      <c r="E2" t="s">
        <v>24</v>
      </c>
      <c r="F2" t="s">
        <v>85</v>
      </c>
    </row>
    <row r="3">
      <c r="A3">
        <v>1</v>
      </c>
      <c r="B3" t="s">
        <v>86</v>
      </c>
      <c r="C3" t="s">
        <v>87</v>
      </c>
      <c r="D3" s="11">
        <v>14</v>
      </c>
      <c r="E3" t="s">
        <v>47</v>
      </c>
      <c r="F3" t="s">
        <v>73</v>
      </c>
    </row>
    <row r="4">
      <c r="A4">
        <v>1</v>
      </c>
      <c r="B4" t="s">
        <v>88</v>
      </c>
      <c r="C4" t="s">
        <v>87</v>
      </c>
      <c r="D4" s="11">
        <v>5</v>
      </c>
      <c r="E4" t="s">
        <v>47</v>
      </c>
      <c r="F4" t="s">
        <v>73</v>
      </c>
    </row>
    <row r="5">
      <c r="A5">
        <v>1</v>
      </c>
      <c r="B5" t="s">
        <v>89</v>
      </c>
      <c r="C5" t="s">
        <v>87</v>
      </c>
      <c r="D5" s="11">
        <v>0.25</v>
      </c>
      <c r="E5" t="s">
        <v>47</v>
      </c>
      <c r="F5" t="s">
        <v>53</v>
      </c>
    </row>
    <row r="6">
      <c r="A6">
        <v>1</v>
      </c>
      <c r="B6" t="s">
        <v>90</v>
      </c>
      <c r="C6" t="s">
        <v>87</v>
      </c>
      <c r="D6" s="11">
        <v>0.073</v>
      </c>
      <c r="E6" t="s">
        <v>47</v>
      </c>
      <c r="F6" t="s">
        <v>65</v>
      </c>
    </row>
    <row r="7">
      <c r="A7">
        <v>1</v>
      </c>
      <c r="B7" t="s">
        <v>91</v>
      </c>
      <c r="C7" t="s">
        <v>87</v>
      </c>
      <c r="D7" s="11">
        <v>0.007</v>
      </c>
      <c r="E7" t="s">
        <v>47</v>
      </c>
      <c r="F7" t="s">
        <v>46</v>
      </c>
    </row>
    <row r="8">
      <c r="A8">
        <v>1</v>
      </c>
      <c r="B8" t="s">
        <v>92</v>
      </c>
      <c r="C8" t="s">
        <v>84</v>
      </c>
      <c r="D8" s="11">
        <v>12</v>
      </c>
      <c r="E8" t="s">
        <v>34</v>
      </c>
      <c r="F8" t="s">
        <v>93</v>
      </c>
    </row>
    <row r="9">
      <c r="A9">
        <v>2</v>
      </c>
      <c r="B9" t="s">
        <v>94</v>
      </c>
      <c r="C9" t="s">
        <v>87</v>
      </c>
      <c r="D9" s="11">
        <v>11.82</v>
      </c>
      <c r="E9" t="s">
        <v>34</v>
      </c>
      <c r="F9" t="s">
        <v>37</v>
      </c>
    </row>
    <row r="10">
      <c r="A10">
        <v>2</v>
      </c>
      <c r="B10" t="s">
        <v>95</v>
      </c>
      <c r="C10" t="s">
        <v>87</v>
      </c>
      <c r="D10" s="11">
        <v>0.18</v>
      </c>
      <c r="E10" t="s">
        <v>47</v>
      </c>
      <c r="F10" t="s">
        <v>50</v>
      </c>
    </row>
    <row r="11">
      <c r="A11">
        <v>1</v>
      </c>
      <c r="B11" t="s">
        <v>96</v>
      </c>
      <c r="C11" t="s">
        <v>84</v>
      </c>
      <c r="D11" s="11">
        <v>0.2</v>
      </c>
      <c r="E11" t="s">
        <v>34</v>
      </c>
      <c r="F11" t="s">
        <v>93</v>
      </c>
    </row>
    <row r="12">
      <c r="A12">
        <v>2</v>
      </c>
      <c r="B12" t="s">
        <v>97</v>
      </c>
      <c r="C12" t="s">
        <v>87</v>
      </c>
      <c r="D12" s="11">
        <v>0.2</v>
      </c>
      <c r="E12" t="s">
        <v>34</v>
      </c>
      <c r="F12" t="s">
        <v>40</v>
      </c>
    </row>
    <row r="13">
      <c r="A13">
        <v>1</v>
      </c>
      <c r="B13" t="s">
        <v>98</v>
      </c>
      <c r="C13" t="s">
        <v>87</v>
      </c>
      <c r="D13" s="11">
        <v>5</v>
      </c>
      <c r="E13" t="s">
        <v>47</v>
      </c>
      <c r="F13" t="s">
        <v>68</v>
      </c>
    </row>
    <row r="14">
      <c r="A14">
        <v>1</v>
      </c>
      <c r="B14" t="s">
        <v>99</v>
      </c>
      <c r="C14" t="s">
        <v>87</v>
      </c>
      <c r="D14" s="11">
        <v>2.5</v>
      </c>
      <c r="E14" t="s">
        <v>47</v>
      </c>
      <c r="F14" t="s">
        <v>78</v>
      </c>
    </row>
    <row r="15">
      <c r="A15">
        <v>1</v>
      </c>
      <c r="B15" t="s">
        <v>100</v>
      </c>
      <c r="C15" t="s">
        <v>87</v>
      </c>
      <c r="D15" s="11">
        <v>0.15</v>
      </c>
      <c r="E15" t="s">
        <v>47</v>
      </c>
      <c r="F15" t="s">
        <v>68</v>
      </c>
    </row>
    <row r="16">
      <c r="A16">
        <v>1</v>
      </c>
      <c r="B16" t="s">
        <v>101</v>
      </c>
      <c r="C16" t="s">
        <v>84</v>
      </c>
      <c r="D16" s="11">
        <v>0.2</v>
      </c>
      <c r="E16" t="s">
        <v>47</v>
      </c>
      <c r="F16" t="s">
        <v>102</v>
      </c>
    </row>
    <row r="17">
      <c r="A17">
        <v>2</v>
      </c>
      <c r="B17" t="s">
        <v>103</v>
      </c>
      <c r="C17" t="s">
        <v>87</v>
      </c>
      <c r="D17" s="11">
        <v>2</v>
      </c>
      <c r="E17" t="s">
        <v>62</v>
      </c>
      <c r="F17" t="s">
        <v>61</v>
      </c>
    </row>
    <row r="18">
      <c r="A18">
        <v>1</v>
      </c>
      <c r="B18" t="s">
        <v>104</v>
      </c>
      <c r="C18" t="s">
        <v>87</v>
      </c>
      <c r="D18" s="11">
        <v>2</v>
      </c>
      <c r="E18" t="s">
        <v>34</v>
      </c>
      <c r="F18" t="s">
        <v>33</v>
      </c>
    </row>
    <row r="19">
      <c r="A19">
        <v>1</v>
      </c>
      <c r="B19" t="s">
        <v>105</v>
      </c>
      <c r="C19" t="s">
        <v>87</v>
      </c>
      <c r="D19" s="11">
        <v>2</v>
      </c>
      <c r="E19" t="s">
        <v>34</v>
      </c>
      <c r="F19" t="s">
        <v>58</v>
      </c>
    </row>
    <row r="20">
      <c r="A20">
        <v>1</v>
      </c>
      <c r="B20" t="s">
        <v>106</v>
      </c>
      <c r="C20" t="s">
        <v>84</v>
      </c>
      <c r="D20" s="11">
        <v>1.4</v>
      </c>
      <c r="E20" t="s">
        <v>47</v>
      </c>
      <c r="F20" t="s">
        <v>107</v>
      </c>
    </row>
    <row r="21">
      <c r="A21">
        <v>2</v>
      </c>
      <c r="B21" t="s">
        <v>108</v>
      </c>
      <c r="C21" t="s">
        <v>87</v>
      </c>
      <c r="D21" s="11">
        <v>0.7</v>
      </c>
      <c r="E21" t="s">
        <v>47</v>
      </c>
      <c r="F21" t="s">
        <v>53</v>
      </c>
    </row>
    <row r="22">
      <c r="A22">
        <v>2</v>
      </c>
      <c r="B22" t="s">
        <v>109</v>
      </c>
      <c r="C22" t="s">
        <v>87</v>
      </c>
      <c r="D22" s="11">
        <v>0.7</v>
      </c>
      <c r="E22" t="s">
        <v>47</v>
      </c>
      <c r="F22" t="s">
        <v>43</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110</v>
      </c>
      <c r="B1" t="s" s="2">
        <v>111</v>
      </c>
      <c r="C1" t="s" s="2">
        <v>112</v>
      </c>
      <c r="D1" t="s" s="2">
        <v>113</v>
      </c>
      <c r="E1" t="s" s="2">
        <v>114</v>
      </c>
      <c r="F1" t="s" s="2">
        <v>115</v>
      </c>
    </row>
    <row r="2">
      <c r="A2" t="s">
        <v>2</v>
      </c>
      <c r="B2">
        <v>1</v>
      </c>
      <c r="C2"/>
      <c r="D2" t="inlineStr" s="14">
        <is>
          <t>Mise en place du poste de travail — Vérifier les DLC, peser les denrées, sélectionner le matériel nécessaire. Désinfecter le matériel et le poste de travail suivant les protocoles.</t>
        </is>
      </c>
      <c r="E2" t="s" s="14"/>
      <c r="F2"/>
    </row>
    <row r="3">
      <c r="A3" t="s">
        <v>2</v>
      </c>
      <c r="B3">
        <v>2</v>
      </c>
      <c r="C3"/>
      <c r="D3" t="inlineStr" s="14">
        <is>
          <t>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t>
        </is>
      </c>
      <c r="E3" t="s" s="14"/>
      <c r="F3"/>
    </row>
    <row r="4">
      <c r="A4" t="s">
        <v>2</v>
      </c>
      <c r="B4">
        <v>3</v>
      </c>
      <c r="C4"/>
      <c r="D4" t="inlineStr" s="14">
        <is>
          <t>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t>
        </is>
      </c>
      <c r="E4" t="s" s="14"/>
      <c r="F4"/>
    </row>
    <row r="5">
      <c r="A5" t="s">
        <v>2</v>
      </c>
      <c r="B5">
        <v>4</v>
      </c>
      <c r="C5"/>
      <c r="D5" t="inlineStr" s="14">
        <is>
          <t>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t>
        </is>
      </c>
      <c r="E5" t="s" s="14"/>
      <c r="F5"/>
    </row>
    <row r="6">
      <c r="A6" t="s">
        <v>2</v>
      </c>
      <c r="B6">
        <v>5</v>
      </c>
      <c r="C6"/>
      <c r="D6" t="inlineStr" s="14">
        <is>
          <t>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t>
        </is>
      </c>
      <c r="E6" t="s" s="14"/>
      <c r="F6"/>
    </row>
    <row r="7">
      <c r="A7" t="s">
        <v>2</v>
      </c>
      <c r="B7">
        <v>6</v>
      </c>
      <c r="C7"/>
      <c r="D7" t="inlineStr" s="14">
        <is>
          <t>Dresser et servir — Servir à l'assiette les morceaux de poisson et la garniture de fruits de mer, napper de sauce. Accompagner de riz pilaf, de pommes vapeur, de gratin de légumes divers, etc.</t>
        </is>
      </c>
      <c r="E7" t="s" s="14"/>
      <c r="F7"/>
    </row>
    <row r="8">
      <c r="A8" t="s">
        <v>116</v>
      </c>
      <c r="B8">
        <v>1</v>
      </c>
      <c r="C8" t="s">
        <v>117</v>
      </c>
      <c r="D8" t="s" s="14">
        <v>118</v>
      </c>
      <c r="E8" t="s" s="14"/>
      <c r="F8"/>
    </row>
    <row r="9">
      <c r="A9" t="s">
        <v>119</v>
      </c>
      <c r="B9">
        <v>1</v>
      </c>
      <c r="C9"/>
      <c r="D9" t="s" s="14">
        <v>120</v>
      </c>
      <c r="E9" t="s" s="14"/>
      <c r="F9"/>
    </row>
    <row r="10">
      <c r="A10" t="s">
        <v>121</v>
      </c>
      <c r="B10">
        <v>1</v>
      </c>
      <c r="C10" t="s">
        <v>122</v>
      </c>
      <c r="D10" t="s" s="14">
        <v>123</v>
      </c>
      <c r="E10" t="s" s="14"/>
      <c r="F10"/>
    </row>
    <row r="11">
      <c r="A11" t="s">
        <v>121</v>
      </c>
      <c r="B11">
        <v>2</v>
      </c>
      <c r="C11" t="s">
        <v>124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121</v>
      </c>
      <c r="B12">
        <v>3</v>
      </c>
      <c r="C12" t="s">
        <v>125</v>
      </c>
      <c r="D12" t="inlineStr" s="14">
        <is>
          <t>Cuire le roux blanc — Cuire très doucement à feu réduit sans arrêter de mélanger. Arrêter la cuisson lorsqu'il blanchit et devient mousseux — on dit alors qu'il « fleurit ».</t>
        </is>
      </c>
      <c r="E12" t="s" s="14">
        <v>126</v>
      </c>
      <c r="F12"/>
    </row>
    <row r="13">
      <c r="A13" t="s">
        <v>121</v>
      </c>
      <c r="B13">
        <v>4</v>
      </c>
      <c r="C13" t="s">
        <v>127</v>
      </c>
      <c r="D13" t="s" s="14">
        <v>128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47"/>
  <cols>
    <col min="1" max="1" width="22" customWidth="1"/>
    <col min="2" max="2" width="52" customWidth="1"/>
    <col min="3" max="3" width="14" customWidth="1"/>
    <col min="4" max="4" width="10" customWidth="1"/>
  </cols>
  <sheetData>
    <row r="1" customHeight="1" ht="24">
      <c r="A1" t="s" s="7">
        <v>129</v>
      </c>
      <c r="B1"/>
      <c r="C1"/>
      <c r="D1"/>
    </row>
    <row r="2">
      <c r="A2" t="str" s="15">
        <f>"GRO_CDC_080 · GRO.POISSONS · référence : "&amp;Besoins!B3&amp;" "&amp;Besoins!C3&amp;" · multiplicateur réglable sur la feuille ""Besoins"""</f>
        <v>GRO_CDC_080 · GRO.POISSONS · référence : 100 pc · multiplicateur réglable sur la feuille </v>
      </c>
      <c r="B2"/>
      <c r="C2"/>
      <c r="D2"/>
    </row>
    <row r="3">
      <c r="A3"/>
      <c r="B3"/>
      <c r="C3"/>
      <c r="D3"/>
    </row>
    <row r="4">
      <c r="A4" t="s" s="16">
        <v>130</v>
      </c>
      <c r="B4"/>
      <c r="C4"/>
      <c r="D4"/>
    </row>
    <row r="5">
      <c r="A5" t="s" s="17">
        <v>131</v>
      </c>
      <c r="B5" t="str" s="14">
        <f>Procedure!D2</f>
        <v>Mise en place du poste de travail — Vérifier les DLC, peser les denrées, sélectionner le matériel nécessaire. Désinfecter le matériel et le poste de travail suivant les protocoles.</v>
      </c>
      <c r="C5"/>
      <c r="D5"/>
    </row>
    <row r="6">
      <c r="A6" t="s" s="17">
        <v>132</v>
      </c>
      <c r="B6" t="str" s="14">
        <f>Procedure!D3</f>
        <v>Préparations préliminaires — La veille, décongeler le poisson suivant la procédure. Habiller et détailler les filets de poisson en morceaux de 70g environ. Laver et égoutter. Réserver au froid dans un bac GN 2/1 H 200 en polycarbonate muni d'une grille égouttoir et couvert. Déconditionner les fruits de mer suivant la procédure. Stocker au froid dans 1 bac GN 1/1 H 100 perforé doublé d'un bac plein. Déconditionner les dés de tomates surgelés suivant la procédure. Réserver au froid. Laver et désinfecter le persil suivant la procédure. Au cutter, hacher le persil. Réserver au froid. Dans une russe, faire fondre 250g de beurre. Au pinceau, badigeonner de beurre fondu le fond de 6 bacs GN 1/1 H 65.</v>
      </c>
      <c r="C6"/>
      <c r="D6"/>
    </row>
    <row r="7">
      <c r="A7"/>
      <c r="B7" t="str">
        <f>Besoins!B21</f>
        <v>Filets de colin lieu</v>
      </c>
      <c r="C7" s="11">
        <f>Besoins!E21</f>
        <v>14</v>
      </c>
      <c r="D7" t="str">
        <f>Besoins!F21</f>
        <v>kg</v>
      </c>
    </row>
    <row r="8">
      <c r="A8"/>
      <c r="B8" t="str">
        <f>Besoins!B20</f>
        <v>Cocktail de fruits de mer surgeles crus</v>
      </c>
      <c r="C8" s="11">
        <f>Besoins!E20</f>
        <v>5</v>
      </c>
      <c r="D8" t="str">
        <f>Besoins!F20</f>
        <v>kg</v>
      </c>
    </row>
    <row r="9">
      <c r="A9"/>
      <c r="B9" t="str">
        <f>Besoins!B14</f>
        <v>Beurre doux 82% MG plaquette</v>
      </c>
      <c r="C9" s="11">
        <f>Besoins!E14</f>
        <v>0.25</v>
      </c>
      <c r="D9" t="str">
        <f>Besoins!F14</f>
        <v>kg</v>
      </c>
    </row>
    <row r="10">
      <c r="A10" t="s" s="17">
        <v>133</v>
      </c>
      <c r="B10" t="str" s="14">
        <f>Procedure!D4</f>
        <v>Confectionner le roux — Dans un rondeau, faire fondre le beurre. Ajouter la farine tamisée. Mélanger au fouet. Laisser cuire sans coloration. Au terme de la cuisson, le roux blanchit et devient mousseux. Laisser refroidir le roux dans le rondeau qui servira ultérieurement à la confection de la sauce.</v>
      </c>
      <c r="C10"/>
      <c r="D10"/>
    </row>
    <row r="11">
      <c r="A11"/>
      <c r="B11" t="s">
        <v>134</v>
      </c>
      <c r="C11" s="11">
        <f>'Besoins'!$B$2*1.4</f>
        <v>1.4</v>
      </c>
      <c r="D11" t="s">
        <v>47</v>
      </c>
    </row>
    <row r="12">
      <c r="A12" t="s" s="17">
        <v>135</v>
      </c>
      <c r="B12" t="str" s="14">
        <f>Procedure!D5</f>
        <v>Confectionner la sauce — Dans un rondeau, faire revenir au beurre les oignons. Laisser cuire doucement sans trop de coloration. Ajouter les dés de tomates surgelés, le persil haché et l'ail. Mouiller avec le vin blanc. Laisser réduire afin d'obtenir la consistance d'une fondue. Réserver au chaud. Dans un rondeau, réaliser 12 litres de fumet de poisson à partir de fond déshydraté en se reportant aux recommandations du fabricant. Verser le fumet bouillant sur le roux froid. Mélanger les deux éléments au fouet. Reporter à ébullition puis réduire la source de chaleur et cuire le velouté durant 5 minutes. Ajouter au velouté le concentré de poisson, la fondue de tomate et la crème fraîche. Monter la sauce au mixeur pour lui donner de l'onctuosité. Rectifier l'assaisonnement. Réserver au chaud à une température de +63°C en attente d'utilisation.</v>
      </c>
      <c r="C12"/>
      <c r="D12"/>
    </row>
    <row r="13">
      <c r="A13"/>
      <c r="B13" t="str">
        <f>Besoins!B17</f>
        <v>Sel fin de cuisine</v>
      </c>
      <c r="C13" s="11">
        <f>Besoins!E17</f>
        <v>0.073</v>
      </c>
      <c r="D13" t="str">
        <f>Besoins!F17</f>
        <v>kg</v>
      </c>
    </row>
    <row r="14">
      <c r="A14"/>
      <c r="B14" t="str">
        <f>Besoins!B11</f>
        <v>Poivre noir moulu</v>
      </c>
      <c r="C14" s="11">
        <f>Besoins!E11</f>
        <v>0.007</v>
      </c>
      <c r="D14" t="str">
        <f>Besoins!F11</f>
        <v>kg</v>
      </c>
    </row>
    <row r="15">
      <c r="A15"/>
      <c r="B15" t="s">
        <v>136</v>
      </c>
      <c r="C15" s="11">
        <f>'Besoins'!$B$2*12</f>
        <v>12</v>
      </c>
      <c r="D15" t="s">
        <v>34</v>
      </c>
    </row>
    <row r="16">
      <c r="A16"/>
      <c r="B16" t="s">
        <v>137</v>
      </c>
      <c r="C16" s="11">
        <f>'Besoins'!$B$2*0.2</f>
        <v>0.2</v>
      </c>
      <c r="D16" t="s">
        <v>34</v>
      </c>
    </row>
    <row r="17">
      <c r="A17"/>
      <c r="B17" t="str">
        <f>Besoins!B19</f>
        <v>Tomates en dés surgelées IQF</v>
      </c>
      <c r="C17" s="11">
        <f>Besoins!E19</f>
        <v>5</v>
      </c>
      <c r="D17" t="str">
        <f>Besoins!F19</f>
        <v>kg</v>
      </c>
    </row>
    <row r="18">
      <c r="A18"/>
      <c r="B18" t="str">
        <f>Besoins!B22</f>
        <v>Oignons émincés surgelés</v>
      </c>
      <c r="C18" s="11">
        <f>Besoins!E22</f>
        <v>2.5</v>
      </c>
      <c r="D18" t="str">
        <f>Besoins!F22</f>
        <v>kg</v>
      </c>
    </row>
    <row r="19">
      <c r="A19"/>
      <c r="B19" t="str">
        <f>Besoins!B18</f>
        <v>Ail haché IQF</v>
      </c>
      <c r="C19" s="11">
        <f>Besoins!E18</f>
        <v>0.15</v>
      </c>
      <c r="D19" t="str">
        <f>Besoins!F18</f>
        <v>kg</v>
      </c>
    </row>
    <row r="20">
      <c r="A20"/>
      <c r="B20" t="s">
        <v>138</v>
      </c>
      <c r="C20" s="11">
        <f>'Besoins'!$B$2*0.2</f>
        <v>0.2</v>
      </c>
      <c r="D20" t="s">
        <v>47</v>
      </c>
    </row>
    <row r="21">
      <c r="A21"/>
      <c r="B21" t="str">
        <f>Besoins!B7</f>
        <v>Vin blanc sec de cuisson</v>
      </c>
      <c r="C21" s="11">
        <f>Besoins!E7</f>
        <v>2</v>
      </c>
      <c r="D21" t="str">
        <f>Besoins!F7</f>
        <v>lt</v>
      </c>
    </row>
    <row r="22">
      <c r="A22"/>
      <c r="B22" t="str">
        <f>Besoins!B15</f>
        <v>Crème fraîche liquide 15% MG allégée</v>
      </c>
      <c r="C22" s="11">
        <f>Besoins!E15</f>
        <v>2</v>
      </c>
      <c r="D22" t="str">
        <f>Besoins!F15</f>
        <v>lt</v>
      </c>
    </row>
    <row r="23">
      <c r="A23" t="s" s="17">
        <v>139</v>
      </c>
      <c r="B23" t="str" s="14">
        <f>Procedure!D6</f>
        <v>Marquer la cuisson du poisson — Passer au four à la vapeur le cocktail de fruits de mer pendant 5 minutes. Réserver au chaud. Préchauffer le four en chaleur sèche à +180°C. Répartir les morceaux de poisson dans les 6 bacs beurrés. Saisir au four les morceaux de poisson pendant 3 minutes. Dans les bacs, ajouter et mélanger le cocktail de fruits de mer au poisson saisi. Chauffer le four en chaleur mixte à +150°C. Répartir 12,5 litres de sauce sur le poisson et les fruits de mer. Poser la sonde de cuisson dans un morceau de poisson. Couvrir les bacs. Étager les bacs sur l'échelle de cuisson. Enfourner. Cuire la fricassée. Atteindre +63°C au cœur du poisson. Respecter la procédure de fin de cuisson. Stocker en armoire chaude et maintenir la température de +63°C en attente de consommation.</v>
      </c>
      <c r="C23"/>
      <c r="D23"/>
    </row>
    <row r="24">
      <c r="A24"/>
      <c r="B24" t="str">
        <f>Besoins!B20</f>
        <v>Cocktail de fruits de mer surgeles crus</v>
      </c>
      <c r="C24" s="11">
        <f>Besoins!E20</f>
        <v>5</v>
      </c>
      <c r="D24" t="str">
        <f>Besoins!F20</f>
        <v>kg</v>
      </c>
    </row>
    <row r="25">
      <c r="A25" t="s" s="17">
        <v>140</v>
      </c>
      <c r="B25" t="str" s="14">
        <f>Procedure!D7</f>
        <v>Dresser et servir — Servir à l'assiette les morceaux de poisson et la garniture de fruits de mer, napper de sauce. Accompagner de riz pilaf, de pommes vapeur, de gratin de légumes divers, etc.</v>
      </c>
      <c r="C25"/>
      <c r="D25"/>
    </row>
    <row r="26">
      <c r="A26"/>
      <c r="B26"/>
      <c r="C26"/>
      <c r="D26"/>
    </row>
    <row r="27">
      <c r="A27" t="s" s="16">
        <v>141</v>
      </c>
      <c r="B27"/>
      <c r="C27"/>
      <c r="D27"/>
    </row>
    <row r="28">
      <c r="A28" t="s" s="17">
        <v>131</v>
      </c>
      <c r="B28" t="str" s="14">
        <f>"[DISSOUDRE] "&amp;Procedure!D8</f>
        <v>[DISSOUDRE] Délayer la poudre dans l'eau froide en fouettant, puis porter à ébullition en remuant régulièrement.</v>
      </c>
      <c r="C28"/>
      <c r="D28"/>
    </row>
    <row r="29">
      <c r="A29"/>
      <c r="B29" t="str">
        <f>Besoins!B8</f>
        <v>EAU</v>
      </c>
      <c r="C29" s="11">
        <f>Besoins!E8</f>
        <v>11.82</v>
      </c>
      <c r="D29" t="str">
        <f>Besoins!F8</f>
        <v>lt</v>
      </c>
    </row>
    <row r="30">
      <c r="A30"/>
      <c r="B30" t="str">
        <f>Besoins!B12</f>
        <v>Fumet de Poisson déshydraté (Knorr Professional)</v>
      </c>
      <c r="C30" s="11">
        <f>Besoins!E12</f>
        <v>0.18</v>
      </c>
      <c r="D30" t="str">
        <f>Besoins!F12</f>
        <v>kg</v>
      </c>
    </row>
    <row r="31">
      <c r="A31"/>
      <c r="B31"/>
      <c r="C31"/>
      <c r="D31"/>
    </row>
    <row r="32">
      <c r="A32" t="s" s="16">
        <v>142</v>
      </c>
      <c r="B32"/>
      <c r="C32"/>
      <c r="D32"/>
    </row>
    <row r="33">
      <c r="A33" t="s" s="17">
        <v>131</v>
      </c>
      <c r="B33" t="str" s="14">
        <f>Procedure!D9</f>
        <v>Utiliser directement le fonds naturel, sans dilution — reconditionnement en cuisine.</v>
      </c>
      <c r="C33"/>
      <c r="D33"/>
    </row>
    <row r="34">
      <c r="A34"/>
      <c r="B34" t="str">
        <f>Besoins!B9</f>
        <v>Fonds Naturel Fumet de Crustacés prêt-à-l'emploi (CHEF, Nestlé Professional)</v>
      </c>
      <c r="C34" s="11">
        <f>Besoins!E9</f>
        <v>0.2</v>
      </c>
      <c r="D34" t="str">
        <f>Besoins!F9</f>
        <v>lt</v>
      </c>
    </row>
    <row r="35">
      <c r="A35"/>
      <c r="B35"/>
      <c r="C35"/>
      <c r="D35"/>
    </row>
    <row r="36">
      <c r="A36" t="s" s="16">
        <v>143</v>
      </c>
      <c r="B36"/>
      <c r="C36"/>
      <c r="D36"/>
    </row>
    <row r="37">
      <c r="A37" t="s" s="17">
        <v>131</v>
      </c>
      <c r="B37" t="str" s="14">
        <f>"[METTRE EN PLACE] "&amp;Procedure!D10</f>
        <v>[METTRE EN PLACE] Mettre en place — Peser, mesurer et contrôler les denrées. Tamiser la farine. Découper le beurre en parcelles.</v>
      </c>
      <c r="C37"/>
      <c r="D37"/>
    </row>
    <row r="38">
      <c r="A38"/>
      <c r="B38" t="str">
        <f>Besoins!B13</f>
        <v>Beurre de cuisine bloc 10 kg</v>
      </c>
      <c r="C38" s="11">
        <f>Besoins!E13</f>
        <v>0.7</v>
      </c>
      <c r="D38" t="str">
        <f>Besoins!F13</f>
        <v>kg</v>
      </c>
    </row>
    <row r="39">
      <c r="A39"/>
      <c r="B39" t="str">
        <f>Besoins!B10</f>
        <v>farine de blé tamisée type 55</v>
      </c>
      <c r="C39" s="11">
        <f>Besoins!E10</f>
        <v>0.7</v>
      </c>
      <c r="D39" t="str">
        <f>Besoins!F10</f>
        <v>kg</v>
      </c>
    </row>
    <row r="40">
      <c r="A40" t="s" s="17">
        <v>132</v>
      </c>
      <c r="B40"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40"/>
      <c r="D40"/>
    </row>
    <row r="41">
      <c r="A41"/>
      <c r="B41" t="str">
        <f>Besoins!B13</f>
        <v>Beurre de cuisine bloc 10 kg</v>
      </c>
      <c r="C41" s="11">
        <f>Besoins!E13</f>
        <v>0.7</v>
      </c>
      <c r="D41" t="str">
        <f>Besoins!F13</f>
        <v>kg</v>
      </c>
    </row>
    <row r="42">
      <c r="A42"/>
      <c r="B42" t="str">
        <f>Besoins!B10</f>
        <v>farine de blé tamisée type 55</v>
      </c>
      <c r="C42" s="11">
        <f>Besoins!E10</f>
        <v>0.7</v>
      </c>
      <c r="D42" t="str">
        <f>Besoins!F10</f>
        <v>kg</v>
      </c>
    </row>
    <row r="43">
      <c r="A43" t="s" s="17">
        <v>133</v>
      </c>
      <c r="B43" t="str" s="14">
        <f>"[RÉDUIRE] "&amp;Procedure!D12</f>
        <v>[RÉDUIRE] Cuire le roux blanc — Cuire très doucement à feu réduit sans arrêter de mélanger. Arrêter la cuisson lorsqu'il blanchit et devient mousseux — on dit alors qu'il « fleurit ».</v>
      </c>
      <c r="C43"/>
      <c r="D43"/>
    </row>
    <row r="44">
      <c r="A44"/>
      <c r="B44" t="str" s="18">
        <f>"ℹ "&amp;Procedure!E12</f>
        <v>ℹ</v>
      </c>
      <c r="C44"/>
      <c r="D44"/>
    </row>
    <row r="45">
      <c r="A45" t="s" s="17">
        <v>135</v>
      </c>
      <c r="B45" t="str" s="14">
        <f>"[REFROIDIR] "&amp;Procedure!D13</f>
        <v>[REFROIDIR] Refroidir rapidement — Retirer la sauteuse du feu. Si nécessaire, plonger le fond dans une plaque d'eau froide pour stopper la cuisson.</v>
      </c>
      <c r="C45"/>
      <c r="D45"/>
    </row>
    <row r="46">
      <c r="A46"/>
      <c r="B46"/>
      <c r="C46"/>
      <c r="D46"/>
    </row>
    <row r="47">
      <c r="A47" t="s" s="19">
        <v>21</v>
      </c>
      <c r="B47"/>
      <c r="C47"/>
      <c r="D47"/>
    </row>
  </sheetData>
  <sheetProtection sheet="1" formatRows="0" formatColumns="0"/>
  <mergeCells count="20">
    <mergeCell ref="A1:D1"/>
    <mergeCell ref="A2:D2"/>
    <mergeCell ref="A4:D4"/>
    <mergeCell ref="B5:D5"/>
    <mergeCell ref="B6:D6"/>
    <mergeCell ref="B10:D10"/>
    <mergeCell ref="B12:D12"/>
    <mergeCell ref="B23:D23"/>
    <mergeCell ref="B25:D25"/>
    <mergeCell ref="A27:D27"/>
    <mergeCell ref="B28:D28"/>
    <mergeCell ref="A32:D32"/>
    <mergeCell ref="B33:D33"/>
    <mergeCell ref="A36:D36"/>
    <mergeCell ref="B37:D37"/>
    <mergeCell ref="B40:D40"/>
    <mergeCell ref="B43:D43"/>
    <mergeCell ref="B44:D44"/>
    <mergeCell ref="B45:D45"/>
    <mergeCell ref="A47:D47"/>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2026-09-15T22:59:14Z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2026-09-15T22:59:14Z</dcterms:modified>
  <cp:revision>1</cp:revision>
</cp:coreProperties>
</file>