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<sst xmlns="http://schemas.openxmlformats.org/spreadsheetml/2006/main" count="130" uniqueCount="130">
  <si>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</si>
  <si>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</si>
  <si>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FILETS DE POISSON SAUCE DUXELLES</t>
  </si>
  <si>
    <t>Code</t>
  </si>
  <si>
    <t>GRO_CDC_071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</si>
  <si>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</si>
  <si>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</si>
  <si>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</si>
  <si>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</si>
  <si>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</si>
  <si>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</si>
  <si>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</si>
  <si>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</si>
  <si>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</si>
  <si>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</si>
  <si>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</si>
  <si>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</si>
  <si>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</si>
  <si>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</si>
  <si>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</si>
  <si>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</si>
  <si>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</si>
  <si>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</si>
  <si>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</si>
  <si>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</si>
  <si>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</si>
  <si>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</si>
  <si>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</si>
  <si>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</si>
  <si>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</si>
  <si>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</si>
  <si>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</si>
  <si>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</si>
  <si>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</si>
  <si>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</si>
  <si>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</si>
  <si>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</si>
  <si>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</si>
  <si>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</si>
  <si>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</si>
  <si>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</si>
  <si>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</si>
  <si>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EPI-POIVRE-NOIR</t>
  </si>
  <si>
    <t>Poivre noir moulu</t>
  </si>
  <si>
    <t>Épices en poudre et graines</t>
  </si>
  <si>
    <t>DUXELLES-SECHE</t>
  </si>
  <si>
    <t>Duxelles de champignons dehydratee</t>
  </si>
  <si>
    <t>Épicerie</t>
  </si>
  <si>
    <t>FAR-T55</t>
  </si>
  <si>
    <t>Farine de blé T55</t>
  </si>
  <si>
    <t>Farines de blé</t>
  </si>
  <si>
    <t>KNORR-FUMET-CRUS</t>
  </si>
  <si>
    <t>Fumet de Crustacés déshydraté (Knorr Professional)</t>
  </si>
  <si>
    <t>Fonds déshydratés et poudres</t>
  </si>
  <si>
    <t>KNORR-FUMET-POIS</t>
  </si>
  <si>
    <t>Fumet de Poisson déshydraté (Knorr Professional)</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</si>
  <si>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</si>
  <si>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</si>
  <si>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</si>
  <si>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</si>
  <si>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</si>
  <si>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</si>
  <si>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</si>
  <si>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</si>
  <si>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</si>
  <si>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</si>
  <si>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RNM6520160</t>
  </si>
  <si>
    <t>PERSIL simple France botte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</si>
  <si>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</si>
  <si>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</si>
  <si>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</si>
  <si>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</si>
  <si>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</si>
  <si>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</si>
  <si>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</si>
  <si>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</si>
  <si>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</si>
  <si>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</si>
  <si>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</si>
  <si>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</si>
  <si>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</si>
  <si>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</si>
  <si>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</si>
  <si>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PERSIL PLAT (KG)</t>
  </si>
  <si>
    <t>Conversions diverses</t>
  </si>
  <si>
    <t xml:space="preserve">        ↳ PERSIL simple France botte</t>
  </si>
  <si>
    <t xml:space="preserve">    ↳ CERFEUIL (KG)</t>
  </si>
  <si>
    <t xml:space="preserve">        ↳ CERFEUIL France botte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</si>
  <si>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</si>
  <si>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</si>
  <si>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</si>
  <si>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</si>
  <si>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</si>
  <si>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crustacés reconstitué (collectivité)</t>
  </si>
  <si>
    <t xml:space="preserve">        ↳ Fumet de Crustacés déshydraté (Knorr Professional)</t>
  </si>
  <si>
    <t xml:space="preserve">    ↳ Duxelles de champignons dehydratee</t>
  </si>
  <si>
    <t xml:space="preserve">    ↳ Vin blanc sec de cuisson</t>
  </si>
  <si>
    <t xml:space="preserve">    ↳ Concentré de tomate double</t>
  </si>
  <si>
    <t xml:space="preserve">    ↳ Crème fraîche liquide 15% MG allégée</t>
  </si>
  <si>
    <t xml:space="preserve">    ↳ Sel fin de cuisine</t>
  </si>
  <si>
    <t xml:space="preserve">    ↳ Poivre noir moulu</t>
  </si>
  <si>
    <t xml:space="preserve">    ↳ Farine de blé T55</t>
  </si>
  <si>
    <t>Recette</t>
  </si>
  <si>
    <t>#</t>
  </si>
  <si>
    <t>Verbe</t>
  </si>
  <si>
    <t>Étape</t>
  </si>
  <si>
    <t>Précision technique</t>
  </si>
  <si>
    <t>Durée</t>
  </si>
  <si>
    <t>Dresser et servir — Dressez les portions de poisson nappées de sauce duxelles. Saupoudrez de persil et cerfeuil hachés.</t>
  </si>
  <si>
    <t>Fumet de poisson reconstitue (collectivite)</t>
  </si>
  <si>
    <t>DISSOUDRE</t>
  </si>
  <si>
    <t>Délayer la poudre dans l'eau froide en fouettant, puis porter à ébullition en remuant régulièrement.</t>
  </si>
  <si>
    <t>Fumet de crustacés reconstitué (collectivité)</t>
  </si>
  <si>
    <t>Fiche technique — FILETS DE POISSON SAUCE DUXELLES</t>
  </si>
  <si>
    <t>FILETS DE POISSON SAUCE DUXELLES  GRO_CDC_071</t>
  </si>
  <si>
    <t>1.</t>
  </si>
  <si>
    <t>2.</t>
  </si>
  <si>
    <t xml:space="preserve">    PERSIL PLAT (KG) (conv.)</t>
  </si>
  <si>
    <t xml:space="preserve">    CERFEUIL (KG) (conv.)</t>
  </si>
  <si>
    <t xml:space="preserve">    Beurre doux 82% MG plaquette</t>
  </si>
  <si>
    <t>3.</t>
  </si>
  <si>
    <t xml:space="preserve">    Fumet de poisson reconstitue (collectivite)</t>
  </si>
  <si>
    <t>4.</t>
  </si>
  <si>
    <t>5.</t>
  </si>
  <si>
    <t xml:space="preserve">    Fumet de crustacés reconstitué (collectivité)</t>
  </si>
  <si>
    <t>6.</t>
  </si>
  <si>
    <t>7.</t>
  </si>
  <si>
    <t>↳ Fumet de poisson reconstitue (collectivite)  GRO-FUMET-POISS</t>
  </si>
  <si>
    <t xml:space="preserve">    EAU</t>
  </si>
  <si>
    <t>↳ Fumet de crustacés reconstitué (collectivité)  GRO-FUMET-CRUS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</si>
</sst>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296.72621</v>
      </c>
    </row>
    <row r="12">
      <c r="A12" t="s" s="3">
        <v>16</v>
      </c>
      <c r="B12" s="4">
        <v>2.9672621</v>
      </c>
    </row>
    <row r="13">
      <c r="A13"/>
      <c r="B13"/>
    </row>
    <row r="14">
      <c r="A14" t="s" s="5">
        <v>17</v>
      </c>
      <c r="B14" t="s" s="5">
        <v>14</v>
      </c>
    </row>
    <row r="15">
      <c r="A15" t="s" s="5">
        <v>18</v>
      </c>
      <c r="B15" s="6">
        <v>296.72621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0.4</v>
      </c>
      <c r="E8" s="11">
        <f>D8*$B$2</f>
        <v>0.4</v>
      </c>
      <c r="F8" t="s">
        <v>38</v>
      </c>
      <c r="G8" s="4">
        <f>E8*2.8</f>
        <v>1.12</v>
      </c>
    </row>
    <row r="9">
      <c r="A9" t="s" s="12">
        <v>39</v>
      </c>
      <c r="B9" t="s">
        <v>40</v>
      </c>
      <c r="C9" t="s">
        <v>41</v>
      </c>
      <c r="D9" s="9">
        <v>11.72</v>
      </c>
      <c r="E9" s="11">
        <f>D9*$B$2</f>
        <v>11.72</v>
      </c>
      <c r="F9" t="s">
        <v>34</v>
      </c>
      <c r="G9" s="4">
        <f>E9*0.003</f>
        <v>0.03516</v>
      </c>
    </row>
    <row r="10">
      <c r="A10" t="s">
        <v>42</v>
      </c>
      <c r="B10" t="s">
        <v>43</v>
      </c>
      <c r="C10" t="s">
        <v>44</v>
      </c>
      <c r="D10" s="9">
        <v>0.007</v>
      </c>
      <c r="E10" s="11">
        <f>D10*$B$2</f>
        <v>0.007</v>
      </c>
      <c r="F10" t="s">
        <v>38</v>
      </c>
      <c r="G10" s="4">
        <f>E10*12.5</f>
        <v>0.0875</v>
      </c>
    </row>
    <row r="11">
      <c r="A11" t="s">
        <v>45</v>
      </c>
      <c r="B11" t="s">
        <v>46</v>
      </c>
      <c r="C11" t="s">
        <v>47</v>
      </c>
      <c r="D11" s="9">
        <v>1.5</v>
      </c>
      <c r="E11" s="11">
        <f>D11*$B$2</f>
        <v>1.5</v>
      </c>
      <c r="F11" t="s">
        <v>38</v>
      </c>
      <c r="G11" s="4">
        <f>E11*15</f>
        <v>22.5</v>
      </c>
    </row>
    <row r="12">
      <c r="A12" t="s">
        <v>48</v>
      </c>
      <c r="B12" t="s">
        <v>49</v>
      </c>
      <c r="C12" t="s">
        <v>50</v>
      </c>
      <c r="D12" s="9">
        <v>0.3</v>
      </c>
      <c r="E12" s="11">
        <f>D12*$B$2</f>
        <v>0.3</v>
      </c>
      <c r="F12" t="s">
        <v>38</v>
      </c>
      <c r="G12" s="4">
        <f>E12*0.56</f>
        <v>0.168</v>
      </c>
    </row>
    <row r="13">
      <c r="A13" t="s">
        <v>51</v>
      </c>
      <c r="B13" t="s">
        <v>52</v>
      </c>
      <c r="C13" t="s">
        <v>53</v>
      </c>
      <c r="D13" s="9">
        <v>0.25</v>
      </c>
      <c r="E13" s="11">
        <f>D13*$B$2</f>
        <v>0.25</v>
      </c>
      <c r="F13" t="s">
        <v>38</v>
      </c>
      <c r="G13" s="4">
        <f>E13*27.72</f>
        <v>6.93</v>
      </c>
    </row>
    <row r="14">
      <c r="A14" t="s">
        <v>54</v>
      </c>
      <c r="B14" t="s">
        <v>55</v>
      </c>
      <c r="C14" t="s">
        <v>53</v>
      </c>
      <c r="D14" s="9">
        <v>0.03</v>
      </c>
      <c r="E14" s="11">
        <f>D14*$B$2</f>
        <v>0.03</v>
      </c>
      <c r="F14" t="s">
        <v>38</v>
      </c>
      <c r="G14" s="4">
        <f>E14*0</f>
        <v>0</v>
      </c>
    </row>
    <row r="15">
      <c r="A15" t="s">
        <v>56</v>
      </c>
      <c r="B15" t="s">
        <v>57</v>
      </c>
      <c r="C15" t="s">
        <v>58</v>
      </c>
      <c r="D15" s="9">
        <v>0.55</v>
      </c>
      <c r="E15" s="11">
        <f>D15*$B$2</f>
        <v>0.55</v>
      </c>
      <c r="F15" t="s">
        <v>38</v>
      </c>
      <c r="G15" s="4">
        <f>E15*5.2</f>
        <v>2.86</v>
      </c>
    </row>
    <row r="16">
      <c r="A16" t="s">
        <v>59</v>
      </c>
      <c r="B16" t="s">
        <v>60</v>
      </c>
      <c r="C16" t="s">
        <v>61</v>
      </c>
      <c r="D16" s="9">
        <v>2</v>
      </c>
      <c r="E16" s="11">
        <f>D16*$B$2</f>
        <v>2</v>
      </c>
      <c r="F16" t="s">
        <v>34</v>
      </c>
      <c r="G16" s="4">
        <f>E16*2.2</f>
        <v>4.4</v>
      </c>
    </row>
    <row r="17">
      <c r="A17" t="s">
        <v>62</v>
      </c>
      <c r="B17" t="s">
        <v>63</v>
      </c>
      <c r="C17" t="s">
        <v>64</v>
      </c>
      <c r="D17" s="9">
        <v>3.333333</v>
      </c>
      <c r="E17" s="11">
        <f>D17*$B$2</f>
        <v>3.333333</v>
      </c>
      <c r="F17" t="s">
        <v>65</v>
      </c>
      <c r="G17" s="4">
        <f>E17*6.0000006</f>
        <v>20</v>
      </c>
    </row>
    <row r="18">
      <c r="A18" t="s">
        <v>66</v>
      </c>
      <c r="B18" t="s">
        <v>67</v>
      </c>
      <c r="C18" t="s">
        <v>64</v>
      </c>
      <c r="D18" s="9">
        <v>2</v>
      </c>
      <c r="E18" s="11">
        <f>D18*$B$2</f>
        <v>2</v>
      </c>
      <c r="F18" t="s">
        <v>65</v>
      </c>
      <c r="G18" s="4">
        <f>E18*4.5</f>
        <v>9</v>
      </c>
    </row>
    <row r="19">
      <c r="A19" t="s">
        <v>68</v>
      </c>
      <c r="B19" t="s">
        <v>69</v>
      </c>
      <c r="C19" t="s">
        <v>70</v>
      </c>
      <c r="D19" s="9">
        <v>0.073</v>
      </c>
      <c r="E19" s="11">
        <f>D19*$B$2</f>
        <v>0.073</v>
      </c>
      <c r="F19" t="s">
        <v>38</v>
      </c>
      <c r="G19" s="4">
        <f>E19*0.35</f>
        <v>0.02555</v>
      </c>
    </row>
    <row r="20">
      <c r="A20" t="s">
        <v>71</v>
      </c>
      <c r="B20" t="s">
        <v>72</v>
      </c>
      <c r="C20" t="s">
        <v>73</v>
      </c>
      <c r="D20" s="9">
        <v>14</v>
      </c>
      <c r="E20" s="11">
        <f>D20*$B$2</f>
        <v>14</v>
      </c>
      <c r="F20" t="s">
        <v>38</v>
      </c>
      <c r="G20" s="4">
        <f>E20*16</f>
        <v>224</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38</v>
      </c>
      <c r="F3" t="s">
        <v>73</v>
      </c>
    </row>
    <row r="4">
      <c r="A4">
        <v>1</v>
      </c>
      <c r="B4" t="s">
        <v>83</v>
      </c>
      <c r="C4" t="s">
        <v>79</v>
      </c>
      <c r="D4" s="11">
        <v>0.2</v>
      </c>
      <c r="E4" t="s">
        <v>38</v>
      </c>
      <c r="F4" t="s">
        <v>84</v>
      </c>
    </row>
    <row r="5">
      <c r="A5">
        <v>2</v>
      </c>
      <c r="B5" t="s">
        <v>85</v>
      </c>
      <c r="C5" t="s">
        <v>82</v>
      </c>
      <c r="D5" s="11">
        <v>2</v>
      </c>
      <c r="E5" t="s">
        <v>65</v>
      </c>
      <c r="F5" t="s">
        <v>64</v>
      </c>
    </row>
    <row r="6">
      <c r="A6">
        <v>1</v>
      </c>
      <c r="B6" t="s">
        <v>86</v>
      </c>
      <c r="C6" t="s">
        <v>79</v>
      </c>
      <c r="D6" s="11">
        <v>0.1</v>
      </c>
      <c r="E6" t="s">
        <v>38</v>
      </c>
      <c r="F6" t="s">
        <v>84</v>
      </c>
    </row>
    <row r="7">
      <c r="A7">
        <v>2</v>
      </c>
      <c r="B7" t="s">
        <v>87</v>
      </c>
      <c r="C7" t="s">
        <v>82</v>
      </c>
      <c r="D7" s="11">
        <v>3.333</v>
      </c>
      <c r="E7" t="s">
        <v>65</v>
      </c>
      <c r="F7" t="s">
        <v>64</v>
      </c>
    </row>
    <row r="8">
      <c r="A8">
        <v>1</v>
      </c>
      <c r="B8" t="s">
        <v>88</v>
      </c>
      <c r="C8" t="s">
        <v>82</v>
      </c>
      <c r="D8" s="11">
        <v>0.25</v>
      </c>
      <c r="E8" t="s">
        <v>38</v>
      </c>
      <c r="F8" t="s">
        <v>58</v>
      </c>
    </row>
    <row r="9">
      <c r="A9">
        <v>1</v>
      </c>
      <c r="B9" t="s">
        <v>89</v>
      </c>
      <c r="C9" t="s">
        <v>79</v>
      </c>
      <c r="D9" s="11">
        <v>2</v>
      </c>
      <c r="E9" t="s">
        <v>34</v>
      </c>
      <c r="F9" t="s">
        <v>90</v>
      </c>
    </row>
    <row r="10">
      <c r="A10">
        <v>2</v>
      </c>
      <c r="B10" t="s">
        <v>91</v>
      </c>
      <c r="C10" t="s">
        <v>82</v>
      </c>
      <c r="D10" s="11">
        <v>1.97</v>
      </c>
      <c r="E10" t="s">
        <v>34</v>
      </c>
      <c r="F10" t="s">
        <v>41</v>
      </c>
    </row>
    <row r="11">
      <c r="A11">
        <v>2</v>
      </c>
      <c r="B11" t="s">
        <v>92</v>
      </c>
      <c r="C11" t="s">
        <v>82</v>
      </c>
      <c r="D11" s="11">
        <v>0.03</v>
      </c>
      <c r="E11" t="s">
        <v>38</v>
      </c>
      <c r="F11" t="s">
        <v>53</v>
      </c>
    </row>
    <row r="12">
      <c r="A12">
        <v>1</v>
      </c>
      <c r="B12" t="s">
        <v>93</v>
      </c>
      <c r="C12" t="s">
        <v>79</v>
      </c>
      <c r="D12" s="11">
        <v>10</v>
      </c>
      <c r="E12" t="s">
        <v>34</v>
      </c>
      <c r="F12" t="s">
        <v>90</v>
      </c>
    </row>
    <row r="13">
      <c r="A13">
        <v>2</v>
      </c>
      <c r="B13" t="s">
        <v>91</v>
      </c>
      <c r="C13" t="s">
        <v>82</v>
      </c>
      <c r="D13" s="11">
        <v>9.75</v>
      </c>
      <c r="E13" t="s">
        <v>34</v>
      </c>
      <c r="F13" t="s">
        <v>41</v>
      </c>
    </row>
    <row r="14">
      <c r="A14">
        <v>2</v>
      </c>
      <c r="B14" t="s">
        <v>94</v>
      </c>
      <c r="C14" t="s">
        <v>82</v>
      </c>
      <c r="D14" s="11">
        <v>0.25</v>
      </c>
      <c r="E14" t="s">
        <v>38</v>
      </c>
      <c r="F14" t="s">
        <v>53</v>
      </c>
    </row>
    <row r="15">
      <c r="A15">
        <v>1</v>
      </c>
      <c r="B15" t="s">
        <v>95</v>
      </c>
      <c r="C15" t="s">
        <v>82</v>
      </c>
      <c r="D15" s="11">
        <v>1.5</v>
      </c>
      <c r="E15" t="s">
        <v>65</v>
      </c>
      <c r="F15" t="s">
        <v>47</v>
      </c>
    </row>
    <row r="16">
      <c r="A16">
        <v>1</v>
      </c>
      <c r="B16" t="s">
        <v>96</v>
      </c>
      <c r="C16" t="s">
        <v>82</v>
      </c>
      <c r="D16" s="11">
        <v>2</v>
      </c>
      <c r="E16" t="s">
        <v>34</v>
      </c>
      <c r="F16" t="s">
        <v>33</v>
      </c>
    </row>
    <row r="17">
      <c r="A17">
        <v>1</v>
      </c>
      <c r="B17" t="s">
        <v>97</v>
      </c>
      <c r="C17" t="s">
        <v>82</v>
      </c>
      <c r="D17" s="11">
        <v>0.4</v>
      </c>
      <c r="E17" t="s">
        <v>38</v>
      </c>
      <c r="F17" t="s">
        <v>37</v>
      </c>
    </row>
    <row r="18">
      <c r="A18">
        <v>1</v>
      </c>
      <c r="B18" t="s">
        <v>98</v>
      </c>
      <c r="C18" t="s">
        <v>82</v>
      </c>
      <c r="D18" s="11">
        <v>2</v>
      </c>
      <c r="E18" t="s">
        <v>34</v>
      </c>
      <c r="F18" t="s">
        <v>61</v>
      </c>
    </row>
    <row r="19">
      <c r="A19">
        <v>1</v>
      </c>
      <c r="B19" t="s">
        <v>99</v>
      </c>
      <c r="C19" t="s">
        <v>82</v>
      </c>
      <c r="D19" s="11">
        <v>0.073</v>
      </c>
      <c r="E19" t="s">
        <v>38</v>
      </c>
      <c r="F19" t="s">
        <v>70</v>
      </c>
    </row>
    <row r="20">
      <c r="A20">
        <v>1</v>
      </c>
      <c r="B20" t="s">
        <v>100</v>
      </c>
      <c r="C20" t="s">
        <v>82</v>
      </c>
      <c r="D20" s="11">
        <v>0.007</v>
      </c>
      <c r="E20" t="s">
        <v>38</v>
      </c>
      <c r="F20" t="s">
        <v>44</v>
      </c>
    </row>
    <row r="21">
      <c r="A21">
        <v>1</v>
      </c>
      <c r="B21" t="s">
        <v>88</v>
      </c>
      <c r="C21" t="s">
        <v>82</v>
      </c>
      <c r="D21" s="11">
        <v>0.3</v>
      </c>
      <c r="E21" t="s">
        <v>38</v>
      </c>
      <c r="F21" t="s">
        <v>58</v>
      </c>
    </row>
    <row r="22">
      <c r="A22">
        <v>1</v>
      </c>
      <c r="B22" t="s">
        <v>101</v>
      </c>
      <c r="C22" t="s">
        <v>82</v>
      </c>
      <c r="D22" s="11">
        <v>0.3</v>
      </c>
      <c r="E22" t="s">
        <v>38</v>
      </c>
      <c r="F2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E3" t="s" s="14"/>
      <c r="F3"/>
    </row>
    <row r="4">
      <c r="A4" t="s">
        <v>2</v>
      </c>
      <c r="B4">
        <v>3</v>
      </c>
      <c r="C4"/>
      <c r="D4" t="inlineStr" s="14">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E4" t="s" s="14"/>
      <c r="F4"/>
    </row>
    <row r="5">
      <c r="A5" t="s">
        <v>2</v>
      </c>
      <c r="B5">
        <v>4</v>
      </c>
      <c r="C5"/>
      <c r="D5" t="inlineStr" s="14">
        <is>
          <t>Confectionner le roux — Dans un rondeau, faites fondre le beurre. Ajoutez la farine tamisée. Remuez au fouet. Au terme de la cuisson, le roux blanchit et devient mousseux. Refroidissez le roux dans le rondeau qui servira ultérieurement à l'élaboration de la sauce.</t>
        </is>
      </c>
      <c r="E5" t="s" s="14"/>
      <c r="F5"/>
    </row>
    <row r="6">
      <c r="A6" t="s">
        <v>2</v>
      </c>
      <c r="B6">
        <v>5</v>
      </c>
      <c r="C6"/>
      <c r="D6" t="inlineStr" s="14">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E6" t="s" s="14"/>
      <c r="F6"/>
    </row>
    <row r="7">
      <c r="A7" t="s">
        <v>2</v>
      </c>
      <c r="B7">
        <v>6</v>
      </c>
      <c r="C7"/>
      <c r="D7" t="inlineStr" s="14">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E7" t="s" s="14"/>
      <c r="F7"/>
    </row>
    <row r="8">
      <c r="A8" t="s">
        <v>2</v>
      </c>
      <c r="B8">
        <v>7</v>
      </c>
      <c r="C8"/>
      <c r="D8" t="s" s="14">
        <v>108</v>
      </c>
      <c r="E8" t="s" s="14"/>
      <c r="F8"/>
    </row>
    <row r="9">
      <c r="A9" t="s">
        <v>109</v>
      </c>
      <c r="B9">
        <v>1</v>
      </c>
      <c r="C9" t="s">
        <v>110</v>
      </c>
      <c r="D9" t="s" s="14">
        <v>111</v>
      </c>
      <c r="E9" t="s" s="14"/>
      <c r="F9"/>
    </row>
    <row r="10">
      <c r="A10" t="s">
        <v>112</v>
      </c>
      <c r="B10">
        <v>1</v>
      </c>
      <c r="C10"/>
      <c r="D10" t="s" s="14">
        <v>111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"GRO_CDC_071 · GRO.POISSONS · référence : "&amp;Besoins!B3&amp;" "&amp;Besoins!C3&amp;" · multiplicateur réglable sur la feuille ""Besoins"""</f>
        <v>GRO_CDC_071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v>
      </c>
      <c r="C6"/>
      <c r="D6"/>
    </row>
    <row r="7">
      <c r="A7"/>
      <c r="B7" t="str">
        <f>Besoins!B20</f>
        <v>Filets de colin lieu</v>
      </c>
      <c r="C7" s="11">
        <f>Besoins!E20</f>
        <v>14</v>
      </c>
      <c r="D7" t="str">
        <f>Besoins!F20</f>
        <v>kg</v>
      </c>
    </row>
    <row r="8">
      <c r="A8"/>
      <c r="B8" t="s">
        <v>117</v>
      </c>
      <c r="C8" s="11">
        <f>'Besoins'!$B$2*0.2</f>
        <v>0.2</v>
      </c>
      <c r="D8" t="s">
        <v>38</v>
      </c>
    </row>
    <row r="9">
      <c r="A9"/>
      <c r="B9" t="s">
        <v>118</v>
      </c>
      <c r="C9" s="11">
        <f>'Besoins'!$B$2*0.1</f>
        <v>0.1</v>
      </c>
      <c r="D9" t="s">
        <v>38</v>
      </c>
    </row>
    <row r="10">
      <c r="A10"/>
      <c r="B10" t="s">
        <v>119</v>
      </c>
      <c r="C10" s="11">
        <f>'Besoins'!$B$2*0.25</f>
        <v>0.25</v>
      </c>
      <c r="D10" t="s">
        <v>38</v>
      </c>
    </row>
    <row r="11">
      <c r="A11" t="s" s="17">
        <v>120</v>
      </c>
      <c r="B11" t="str" s="14">
        <f>Procedure!D4</f>
        <v>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v>
      </c>
      <c r="C11"/>
      <c r="D11"/>
    </row>
    <row r="12">
      <c r="A12"/>
      <c r="B12" t="s">
        <v>121</v>
      </c>
      <c r="C12" s="11">
        <f>'Besoins'!$B$2*2</f>
        <v>2</v>
      </c>
      <c r="D12" t="s">
        <v>34</v>
      </c>
    </row>
    <row r="13">
      <c r="A13"/>
      <c r="B13" t="str">
        <f>Besoins!B11</f>
        <v>Duxelles de champignons dehydratee</v>
      </c>
      <c r="C13" s="11">
        <f>Besoins!E11</f>
        <v>1.5</v>
      </c>
      <c r="D13" t="str">
        <f>Besoins!F11</f>
        <v>bte</v>
      </c>
    </row>
    <row r="14">
      <c r="A14"/>
      <c r="B14" t="str">
        <f>Besoins!B8</f>
        <v>Concentré de tomate double</v>
      </c>
      <c r="C14" s="11">
        <f>Besoins!E8</f>
        <v>0.4</v>
      </c>
      <c r="D14" t="str">
        <f>Besoins!F8</f>
        <v>kg</v>
      </c>
    </row>
    <row r="15">
      <c r="A15" t="s" s="17">
        <v>122</v>
      </c>
      <c r="B15" t="str" s="14">
        <f>Procedure!D5</f>
        <v>Confectionner le roux — Dans un rondeau, faites fondre le beurre. Ajoutez la farine tamisée. Remuez au fouet. Au terme de la cuisson, le roux blanchit et devient mousseux. Refroidissez le roux dans le rondeau qui servira ultérieurement à l'élaboration de la sauce.</v>
      </c>
      <c r="C15"/>
      <c r="D15"/>
    </row>
    <row r="16">
      <c r="A16"/>
      <c r="B16" t="s">
        <v>119</v>
      </c>
      <c r="C16" s="11">
        <f>'Besoins'!$B$2*0.3</f>
        <v>0.3</v>
      </c>
      <c r="D16" t="s">
        <v>38</v>
      </c>
    </row>
    <row r="17">
      <c r="A17"/>
      <c r="B17" t="str">
        <f>Besoins!B12</f>
        <v>Farine de blé T55</v>
      </c>
      <c r="C17" s="11">
        <f>Besoins!E12</f>
        <v>0.3</v>
      </c>
      <c r="D17" t="str">
        <f>Besoins!F12</f>
        <v>kg</v>
      </c>
    </row>
    <row r="18">
      <c r="A18" t="s" s="17">
        <v>123</v>
      </c>
      <c r="B18" t="str" s="14">
        <f>Procedure!D6</f>
        <v>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v>
      </c>
      <c r="C18"/>
      <c r="D18"/>
    </row>
    <row r="19">
      <c r="A19"/>
      <c r="B19" t="s">
        <v>124</v>
      </c>
      <c r="C19" s="11">
        <f>'Besoins'!$B$2*10</f>
        <v>10</v>
      </c>
      <c r="D19" t="s">
        <v>34</v>
      </c>
    </row>
    <row r="20">
      <c r="A20"/>
      <c r="B20" t="str">
        <f>Besoins!B16</f>
        <v>Crème fraîche liquide 15% MG allégée</v>
      </c>
      <c r="C20" s="11">
        <f>Besoins!E16</f>
        <v>2</v>
      </c>
      <c r="D20" t="str">
        <f>Besoins!F16</f>
        <v>lt</v>
      </c>
    </row>
    <row r="21">
      <c r="A21"/>
      <c r="B21" t="str">
        <f>Besoins!B19</f>
        <v>Sel fin de cuisine</v>
      </c>
      <c r="C21" s="11">
        <f>Besoins!E19</f>
        <v>0.073</v>
      </c>
      <c r="D21" t="str">
        <f>Besoins!F19</f>
        <v>kg</v>
      </c>
    </row>
    <row r="22">
      <c r="A22"/>
      <c r="B22" t="str">
        <f>Besoins!B10</f>
        <v>Poivre noir moulu</v>
      </c>
      <c r="C22" s="11">
        <f>Besoins!E10</f>
        <v>0.007</v>
      </c>
      <c r="D22" t="str">
        <f>Besoins!F10</f>
        <v>kg</v>
      </c>
    </row>
    <row r="23">
      <c r="A23" t="s" s="17">
        <v>125</v>
      </c>
      <c r="B23" t="str" s="14">
        <f>Procedure!D7</f>
        <v>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v>
      </c>
      <c r="C23"/>
      <c r="D23"/>
    </row>
    <row r="24">
      <c r="A24"/>
      <c r="B24" t="str">
        <f>Besoins!B7</f>
        <v>Vin blanc sec de cuisson</v>
      </c>
      <c r="C24" s="11">
        <f>Besoins!E7</f>
        <v>2</v>
      </c>
      <c r="D24" t="str">
        <f>Besoins!F7</f>
        <v>lt</v>
      </c>
    </row>
    <row r="25">
      <c r="A25" t="s" s="17">
        <v>126</v>
      </c>
      <c r="B25" t="str" s="14">
        <f>Procedure!D8</f>
        <v>Dresser et servir — Dressez les portions de poisson nappées de sauce duxelles. Saupoudrez de persil et cerfeuil hachés.</v>
      </c>
      <c r="C25"/>
      <c r="D25"/>
    </row>
    <row r="26">
      <c r="A26"/>
      <c r="B26" t="s">
        <v>117</v>
      </c>
      <c r="C26" s="11">
        <f>'Besoins'!$B$2*0.2</f>
        <v>0.2</v>
      </c>
      <c r="D26" t="s">
        <v>38</v>
      </c>
    </row>
    <row r="27">
      <c r="A27"/>
      <c r="B27" t="s">
        <v>118</v>
      </c>
      <c r="C27" s="11">
        <f>'Besoins'!$B$2*0.1</f>
        <v>0.1</v>
      </c>
      <c r="D27" t="s">
        <v>38</v>
      </c>
    </row>
    <row r="28">
      <c r="A28"/>
      <c r="B28"/>
      <c r="C28"/>
      <c r="D28"/>
    </row>
    <row r="29">
      <c r="A29" t="s" s="16">
        <v>127</v>
      </c>
      <c r="B29"/>
      <c r="C29"/>
      <c r="D29"/>
    </row>
    <row r="30">
      <c r="A30" t="s" s="17">
        <v>115</v>
      </c>
      <c r="B30" t="str" s="14">
        <f>"[DISSOUDRE] "&amp;Procedure!D9</f>
        <v>[DISSOUDRE] Délayer la poudre dans l'eau froide en fouettant, puis porter à ébullition en remuant régulièrement.</v>
      </c>
      <c r="C30"/>
      <c r="D30"/>
    </row>
    <row r="31">
      <c r="A31"/>
      <c r="B31" t="s">
        <v>128</v>
      </c>
      <c r="C31" s="11">
        <f>'Besoins'!$B$2*1.97</f>
        <v>1.97</v>
      </c>
      <c r="D31" t="s">
        <v>34</v>
      </c>
    </row>
    <row r="32">
      <c r="A32"/>
      <c r="B32" t="str">
        <f>Besoins!B14</f>
        <v>Fumet de Poisson déshydraté (Knorr Professional)</v>
      </c>
      <c r="C32" s="11">
        <f>Besoins!E14</f>
        <v>0.03</v>
      </c>
      <c r="D32" t="str">
        <f>Besoins!F14</f>
        <v>kg</v>
      </c>
    </row>
    <row r="33">
      <c r="A33"/>
      <c r="B33"/>
      <c r="C33"/>
      <c r="D33"/>
    </row>
    <row r="34">
      <c r="A34" t="s" s="16">
        <v>129</v>
      </c>
      <c r="B34"/>
      <c r="C34"/>
      <c r="D34"/>
    </row>
    <row r="35">
      <c r="A35" t="s" s="17">
        <v>115</v>
      </c>
      <c r="B35" t="str" s="14">
        <f>Procedure!D10</f>
        <v>Délayer la poudre dans l'eau froide en fouettant, puis porter à ébullition en remuant régulièrement.</v>
      </c>
      <c r="C35"/>
      <c r="D35"/>
    </row>
    <row r="36">
      <c r="A36"/>
      <c r="B36" t="s">
        <v>128</v>
      </c>
      <c r="C36" s="11">
        <f>'Besoins'!$B$2*9.75</f>
        <v>9.75</v>
      </c>
      <c r="D36" t="s">
        <v>34</v>
      </c>
    </row>
    <row r="37">
      <c r="A37"/>
      <c r="B37" t="str">
        <f>Besoins!B13</f>
        <v>Fumet de Crustacés déshydraté (Knorr Professional)</v>
      </c>
      <c r="C37" s="11">
        <f>Besoins!E13</f>
        <v>0.25</v>
      </c>
      <c r="D37" t="str">
        <f>Besoins!F13</f>
        <v>kg</v>
      </c>
    </row>
    <row r="38">
      <c r="A38"/>
      <c r="B38"/>
      <c r="C38"/>
      <c r="D38"/>
    </row>
    <row r="39">
      <c r="A39" t="s" s="18">
        <v>21</v>
      </c>
      <c r="B39"/>
      <c r="C39"/>
      <c r="D39"/>
    </row>
  </sheetData>
  <sheetProtection sheet="1" formatRows="0" formatColumns="0"/>
  <mergeCells count="15">
    <mergeCell ref="A1:D1"/>
    <mergeCell ref="A2:D2"/>
    <mergeCell ref="A4:D4"/>
    <mergeCell ref="B5:D5"/>
    <mergeCell ref="B6:D6"/>
    <mergeCell ref="B11:D11"/>
    <mergeCell ref="B15:D15"/>
    <mergeCell ref="B18:D18"/>
    <mergeCell ref="B23:D23"/>
    <mergeCell ref="B25:D25"/>
    <mergeCell ref="A29:D29"/>
    <mergeCell ref="B30:D30"/>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2026-09-15T23:07:49Z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2026-09-15T23:07:49Z</dcterms:modified>
  <cp:revision>1</cp:revision>
</cp:coreProperties>
</file>