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<sst xmlns="http://schemas.openxmlformats.org/spreadsheetml/2006/main" count="147" uniqueCount="147">
  <si>
    <t>Fiche technique</t>
  </si>
  <si>
    <t>Nom</t>
  </si>
  <si>
    <t>FILETS DE DORADE AU JUS DE BOUILLABAISSE</t>
  </si>
  <si>
    <t>Code</t>
  </si>
  <si>
    <t>GRO_CDC_061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</si>
  <si>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</si>
  <si>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</si>
  <si>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</si>
  <si>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</si>
  <si>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</si>
  <si>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</si>
  <si>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</si>
  <si>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</si>
  <si>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</si>
  <si>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</si>
  <si>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</si>
  <si>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</si>
  <si>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</si>
  <si>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</si>
  <si>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</si>
  <si>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</si>
  <si>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</si>
  <si>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</si>
  <si>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</si>
  <si>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</si>
  <si>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</si>
  <si>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</si>
  <si>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</si>
  <si>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</si>
  <si>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</si>
  <si>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</si>
  <si>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</si>
  <si>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</si>
  <si>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</si>
  <si>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</si>
  <si>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</si>
  <si>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</si>
  <si>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</si>
  <si>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</si>
  <si>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</si>
  <si>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</si>
  <si>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</si>
  <si>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</si>
  <si>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</si>
  <si>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</si>
  <si>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</si>
  <si>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</si>
  <si>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</si>
  <si>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</si>
  <si>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</si>
  <si>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</si>
  <si>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</si>
  <si>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</si>
  <si>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</si>
  <si>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</si>
  <si>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</si>
  <si>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</si>
  <si>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</si>
  <si>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</si>
  <si>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</si>
  <si>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HUI-OLIVE-VE</t>
  </si>
  <si>
    <t>Huile d'olive vierge extra</t>
  </si>
  <si>
    <t>Huiles végétales</t>
  </si>
  <si>
    <t>lt</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</si>
  <si>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</si>
  <si>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</si>
  <si>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</si>
  <si>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</si>
  <si>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</si>
  <si>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</si>
  <si>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</si>
  <si>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</si>
  <si>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</si>
  <si>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</si>
  <si>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</si>
  <si>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</si>
  <si>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</si>
  <si>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PAIN-BAGUETTE-PR</t>
  </si>
  <si>
    <t>Baguette précuissonée à terminer</t>
  </si>
  <si>
    <t>Pains et bases précuits</t>
  </si>
  <si>
    <t>RNMS00812</t>
  </si>
  <si>
    <t>Ail haché IQF</t>
  </si>
  <si>
    <t>Légumes surgelés</t>
  </si>
  <si>
    <t>RNMS00442</t>
  </si>
  <si>
    <t>Filets de dorade sébaste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</si>
  <si>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</si>
  <si>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</si>
  <si>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</si>
  <si>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</si>
  <si>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</si>
  <si>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</si>
  <si>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</si>
  <si>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</si>
  <si>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</si>
  <si>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</si>
  <si>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</si>
  <si>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dorade sébaste</t>
  </si>
  <si>
    <t>matiere</t>
  </si>
  <si>
    <t xml:space="preserve">    ↳ Baguette précuissonée à terminer</t>
  </si>
  <si>
    <t xml:space="preserve">    ↳ Ail haché IQF</t>
  </si>
  <si>
    <t xml:space="preserve">    ↳ Huile d'olive vierge extra</t>
  </si>
  <si>
    <t xml:space="preserve">    ↳ Beurre doux 82% MG plaquette</t>
  </si>
  <si>
    <t xml:space="preserve">    ↳ SOUPE DE POISSON</t>
  </si>
  <si>
    <t>Potages collectivité</t>
  </si>
  <si>
    <t xml:space="preserve">        ↳ Oignons émincés surgelés</t>
  </si>
  <si>
    <t xml:space="preserve">        ↳ POIREAU France cat.I</t>
  </si>
  <si>
    <t xml:space="preserve">        ↳ Ail haché IQF</t>
  </si>
  <si>
    <t xml:space="preserve">        ↳ FENOUIL France</t>
  </si>
  <si>
    <t xml:space="preserve">        ↳ CÉLERI-BRANCHE vert France cat.I</t>
  </si>
  <si>
    <t xml:space="preserve">        ↳ Fumet de poisson déshydraté</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</si>
  <si>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</si>
  <si>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</si>
  <si>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</si>
  <si>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</si>
  <si>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</si>
  <si>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</si>
  <si>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</si>
  <si>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</si>
  <si>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</si>
  <si>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</si>
  <si>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</si>
  <si>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</si>
  <si>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</si>
  <si>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</si>
  <si>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</si>
  <si>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</si>
  <si>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</si>
  <si>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</si>
  <si>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</si>
  <si>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Service — Servir les filets arrosés de jus de bouillabaisse et accompagnés de rondelles de pain toastées.</t>
  </si>
  <si>
    <t>SOUPE DE POISSON</t>
  </si>
  <si>
    <t>Dresser - Servir a l'assiette avec des croutons ailles. Proposer de l'aioli.</t>
  </si>
  <si>
    <t>Suggestions - On peut remplacer le bulbe de fenouil par de l'anis etoile. Recette composee des memes elements que le fond de cuisson de la bouillabaisse.</t>
  </si>
  <si>
    <t>Fiche technique — FILETS DE DORADE AU JUS DE BOUILLABAISSE</t>
  </si>
  <si>
    <t>FILETS DE DORADE AU JUS DE BOUILLABAISSE  GRO_CDC_061</t>
  </si>
  <si>
    <t>1.</t>
  </si>
  <si>
    <t>2.</t>
  </si>
  <si>
    <t xml:space="preserve">    Ail haché IQF</t>
  </si>
  <si>
    <t xml:space="preserve">    Beurre doux 82% MG plaquette</t>
  </si>
  <si>
    <t xml:space="preserve">    SOUPE DE POISSON</t>
  </si>
  <si>
    <t>3.</t>
  </si>
  <si>
    <t>4.</t>
  </si>
  <si>
    <t>5.</t>
  </si>
  <si>
    <t>6.</t>
  </si>
  <si>
    <t>↳ SOUPE DE POISSON  GRO_CDC_040</t>
  </si>
  <si>
    <t xml:space="preserve">    HUILE OLIVE (L) (conv.)</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</si>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</sst>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825.29855</v>
      </c>
    </row>
    <row r="12">
      <c r="A12" t="s" s="3">
        <v>16</v>
      </c>
      <c r="B12" s="4">
        <v>8.2529855</v>
      </c>
    </row>
    <row r="13">
      <c r="A13"/>
      <c r="B13"/>
    </row>
    <row r="14">
      <c r="A14" t="s" s="5">
        <v>17</v>
      </c>
      <c r="B14" t="s" s="5">
        <v>14</v>
      </c>
    </row>
    <row r="15">
      <c r="A15" t="s" s="5">
        <v>18</v>
      </c>
      <c r="B15" s="6">
        <v>825.29855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0.25</v>
      </c>
      <c r="E17" s="11">
        <f>D17*$B$2</f>
        <v>0.25</v>
      </c>
      <c r="F17" t="s">
        <v>63</v>
      </c>
      <c r="G17" s="4">
        <f>E17*7.5</f>
        <v>1.875</v>
      </c>
    </row>
    <row r="18">
      <c r="A18" t="s">
        <v>64</v>
      </c>
      <c r="B18" t="s">
        <v>65</v>
      </c>
      <c r="C18" t="s">
        <v>66</v>
      </c>
      <c r="D18" s="9">
        <v>1.05</v>
      </c>
      <c r="E18" s="11">
        <f>D18*$B$2</f>
        <v>1.05</v>
      </c>
      <c r="F18" t="s">
        <v>34</v>
      </c>
      <c r="G18" s="4">
        <f>E18*5.2</f>
        <v>5.46</v>
      </c>
    </row>
    <row r="19">
      <c r="A19" t="s">
        <v>67</v>
      </c>
      <c r="B19" t="s">
        <v>68</v>
      </c>
      <c r="C19" t="s">
        <v>69</v>
      </c>
      <c r="D19" s="9">
        <v>0.75</v>
      </c>
      <c r="E19" s="11">
        <f>D19*$B$2</f>
        <v>0.75</v>
      </c>
      <c r="F19" t="s">
        <v>34</v>
      </c>
      <c r="G19" s="4">
        <f>E19*1.8</f>
        <v>1.35</v>
      </c>
    </row>
    <row r="20">
      <c r="A20" t="s">
        <v>70</v>
      </c>
      <c r="B20" t="s">
        <v>71</v>
      </c>
      <c r="C20" t="s">
        <v>69</v>
      </c>
      <c r="D20" s="9">
        <v>0.75</v>
      </c>
      <c r="E20" s="11">
        <f>D20*$B$2</f>
        <v>0.75</v>
      </c>
      <c r="F20" t="s">
        <v>34</v>
      </c>
      <c r="G20" s="4">
        <f>E20*2.6</f>
        <v>1.95</v>
      </c>
    </row>
    <row r="21">
      <c r="A21" t="s">
        <v>72</v>
      </c>
      <c r="B21" t="s">
        <v>73</v>
      </c>
      <c r="C21" t="s">
        <v>69</v>
      </c>
      <c r="D21" s="9">
        <v>2</v>
      </c>
      <c r="E21" s="11">
        <f>D21*$B$2</f>
        <v>2</v>
      </c>
      <c r="F21" t="s">
        <v>34</v>
      </c>
      <c r="G21" s="4">
        <f>E21*0.9</f>
        <v>1.8</v>
      </c>
    </row>
    <row r="22">
      <c r="A22" t="s">
        <v>74</v>
      </c>
      <c r="B22" t="s">
        <v>75</v>
      </c>
      <c r="C22" t="s">
        <v>76</v>
      </c>
      <c r="D22" s="9">
        <v>0.073</v>
      </c>
      <c r="E22" s="11">
        <f>D22*$B$2</f>
        <v>0.073</v>
      </c>
      <c r="F22" t="s">
        <v>34</v>
      </c>
      <c r="G22" s="4">
        <f>E22*0.35</f>
        <v>0.02555</v>
      </c>
    </row>
    <row r="23">
      <c r="A23" t="s">
        <v>77</v>
      </c>
      <c r="B23" t="s">
        <v>78</v>
      </c>
      <c r="C23" t="s">
        <v>79</v>
      </c>
      <c r="D23" s="9">
        <v>4</v>
      </c>
      <c r="E23" s="11">
        <f>D23*$B$2</f>
        <v>4</v>
      </c>
      <c r="F23" t="s">
        <v>24</v>
      </c>
      <c r="G23" s="4">
        <f>E23*0.52</f>
        <v>2.08</v>
      </c>
    </row>
    <row r="24">
      <c r="A24" t="s">
        <v>80</v>
      </c>
      <c r="B24" t="s">
        <v>81</v>
      </c>
      <c r="C24" t="s">
        <v>82</v>
      </c>
      <c r="D24" s="9">
        <v>0.5</v>
      </c>
      <c r="E24" s="11">
        <f>D24*$B$2</f>
        <v>0.5</v>
      </c>
      <c r="F24" t="s">
        <v>34</v>
      </c>
      <c r="G24" s="4">
        <f>E24*9.26</f>
        <v>4.63</v>
      </c>
    </row>
    <row r="25">
      <c r="A25" t="s">
        <v>83</v>
      </c>
      <c r="B25" t="s">
        <v>84</v>
      </c>
      <c r="C25" t="s">
        <v>85</v>
      </c>
      <c r="D25" s="9">
        <v>14</v>
      </c>
      <c r="E25" s="11">
        <f>D25*$B$2</f>
        <v>14</v>
      </c>
      <c r="F25" t="s">
        <v>34</v>
      </c>
      <c r="G25" s="4">
        <f>E25*16.99</f>
        <v>237.86</v>
      </c>
    </row>
    <row r="26">
      <c r="A26" t="s">
        <v>86</v>
      </c>
      <c r="B26" t="s">
        <v>87</v>
      </c>
      <c r="C26" t="s">
        <v>88</v>
      </c>
      <c r="D26" s="9">
        <v>3</v>
      </c>
      <c r="E26" s="11">
        <f>D26*$B$2</f>
        <v>3</v>
      </c>
      <c r="F26" t="s">
        <v>34</v>
      </c>
      <c r="G26" s="4">
        <f>E26*3.89</f>
        <v>11.67</v>
      </c>
    </row>
    <row r="27">
      <c r="A27"/>
      <c r="B27"/>
      <c r="C27"/>
      <c r="D27"/>
      <c r="E27"/>
      <c r="F27" t="s" s="3">
        <v>89</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100</v>
      </c>
      <c r="E2" t="s">
        <v>24</v>
      </c>
      <c r="F2" t="s">
        <v>95</v>
      </c>
    </row>
    <row r="3">
      <c r="A3">
        <v>1</v>
      </c>
      <c r="B3" t="s">
        <v>96</v>
      </c>
      <c r="C3" t="s">
        <v>97</v>
      </c>
      <c r="D3" s="11">
        <v>14</v>
      </c>
      <c r="E3" t="s">
        <v>34</v>
      </c>
      <c r="F3" t="s">
        <v>85</v>
      </c>
    </row>
    <row r="4">
      <c r="A4">
        <v>1</v>
      </c>
      <c r="B4" t="s">
        <v>98</v>
      </c>
      <c r="C4" t="s">
        <v>97</v>
      </c>
      <c r="D4" s="11">
        <v>4</v>
      </c>
      <c r="E4" t="s">
        <v>24</v>
      </c>
      <c r="F4" t="s">
        <v>79</v>
      </c>
    </row>
    <row r="5">
      <c r="A5">
        <v>1</v>
      </c>
      <c r="B5" t="s">
        <v>99</v>
      </c>
      <c r="C5" t="s">
        <v>97</v>
      </c>
      <c r="D5" s="11">
        <v>0.15</v>
      </c>
      <c r="E5" t="s">
        <v>34</v>
      </c>
      <c r="F5" t="s">
        <v>82</v>
      </c>
    </row>
    <row r="6">
      <c r="A6">
        <v>1</v>
      </c>
      <c r="B6" t="s">
        <v>100</v>
      </c>
      <c r="C6" t="s">
        <v>97</v>
      </c>
      <c r="D6" s="11">
        <v>0.25</v>
      </c>
      <c r="E6" t="s">
        <v>63</v>
      </c>
      <c r="F6" t="s">
        <v>62</v>
      </c>
    </row>
    <row r="7">
      <c r="A7">
        <v>1</v>
      </c>
      <c r="B7" t="s">
        <v>101</v>
      </c>
      <c r="C7" t="s">
        <v>97</v>
      </c>
      <c r="D7" s="11">
        <v>0.25</v>
      </c>
      <c r="E7" t="s">
        <v>34</v>
      </c>
      <c r="F7" t="s">
        <v>66</v>
      </c>
    </row>
    <row r="8">
      <c r="A8">
        <v>1</v>
      </c>
      <c r="B8" t="s">
        <v>102</v>
      </c>
      <c r="C8" t="s">
        <v>94</v>
      </c>
      <c r="D8" s="11">
        <v>100</v>
      </c>
      <c r="E8" t="s">
        <v>24</v>
      </c>
      <c r="F8" t="s">
        <v>103</v>
      </c>
    </row>
    <row r="9">
      <c r="A9">
        <v>2</v>
      </c>
      <c r="B9" t="s">
        <v>104</v>
      </c>
      <c r="C9" t="s">
        <v>97</v>
      </c>
      <c r="D9" s="11">
        <v>3</v>
      </c>
      <c r="E9" t="s">
        <v>34</v>
      </c>
      <c r="F9" t="s">
        <v>88</v>
      </c>
    </row>
    <row r="10">
      <c r="A10">
        <v>2</v>
      </c>
      <c r="B10" t="s">
        <v>105</v>
      </c>
      <c r="C10" t="s">
        <v>97</v>
      </c>
      <c r="D10" s="11">
        <v>2</v>
      </c>
      <c r="E10" t="s">
        <v>34</v>
      </c>
      <c r="F10" t="s">
        <v>69</v>
      </c>
    </row>
    <row r="11">
      <c r="A11">
        <v>2</v>
      </c>
      <c r="B11" t="s">
        <v>106</v>
      </c>
      <c r="C11" t="s">
        <v>97</v>
      </c>
      <c r="D11" s="11">
        <v>0.35</v>
      </c>
      <c r="E11" t="s">
        <v>34</v>
      </c>
      <c r="F11" t="s">
        <v>82</v>
      </c>
    </row>
    <row r="12">
      <c r="A12">
        <v>2</v>
      </c>
      <c r="B12" t="s">
        <v>107</v>
      </c>
      <c r="C12" t="s">
        <v>97</v>
      </c>
      <c r="D12" s="11">
        <v>0.75</v>
      </c>
      <c r="E12" t="s">
        <v>34</v>
      </c>
      <c r="F12" t="s">
        <v>69</v>
      </c>
    </row>
    <row r="13">
      <c r="A13">
        <v>2</v>
      </c>
      <c r="B13" t="s">
        <v>108</v>
      </c>
      <c r="C13" t="s">
        <v>97</v>
      </c>
      <c r="D13" s="11">
        <v>0.75</v>
      </c>
      <c r="E13" t="s">
        <v>34</v>
      </c>
      <c r="F13" t="s">
        <v>69</v>
      </c>
    </row>
    <row r="14">
      <c r="A14">
        <v>2</v>
      </c>
      <c r="B14" t="s">
        <v>109</v>
      </c>
      <c r="C14" t="s">
        <v>97</v>
      </c>
      <c r="D14" s="11">
        <v>25</v>
      </c>
      <c r="E14" t="s">
        <v>63</v>
      </c>
      <c r="F14" t="s">
        <v>59</v>
      </c>
    </row>
    <row r="15">
      <c r="A15">
        <v>2</v>
      </c>
      <c r="B15" t="s">
        <v>110</v>
      </c>
      <c r="C15" t="s">
        <v>97</v>
      </c>
      <c r="D15" s="11">
        <v>0.15</v>
      </c>
      <c r="E15" t="s">
        <v>34</v>
      </c>
      <c r="F15" t="s">
        <v>49</v>
      </c>
    </row>
    <row r="16">
      <c r="A16">
        <v>2</v>
      </c>
      <c r="B16" t="s">
        <v>111</v>
      </c>
      <c r="C16" t="s">
        <v>97</v>
      </c>
      <c r="D16" s="11">
        <v>0.88</v>
      </c>
      <c r="E16" t="s">
        <v>34</v>
      </c>
      <c r="F16" t="s">
        <v>33</v>
      </c>
    </row>
    <row r="17">
      <c r="A17">
        <v>2</v>
      </c>
      <c r="B17" t="s">
        <v>112</v>
      </c>
      <c r="C17" t="s">
        <v>94</v>
      </c>
      <c r="D17" s="11">
        <v>0.5</v>
      </c>
      <c r="E17" t="s">
        <v>63</v>
      </c>
      <c r="F17" t="s">
        <v>113</v>
      </c>
    </row>
    <row r="18">
      <c r="A18">
        <v>3</v>
      </c>
      <c r="B18" t="s">
        <v>114</v>
      </c>
      <c r="C18" t="s">
        <v>97</v>
      </c>
      <c r="D18" s="11">
        <v>0.1</v>
      </c>
      <c r="E18" t="s">
        <v>53</v>
      </c>
      <c r="F18" t="s">
        <v>52</v>
      </c>
    </row>
    <row r="19">
      <c r="A19">
        <v>2</v>
      </c>
      <c r="B19" t="s">
        <v>115</v>
      </c>
      <c r="C19" t="s">
        <v>97</v>
      </c>
      <c r="D19" s="11">
        <v>0.01</v>
      </c>
      <c r="E19" t="s">
        <v>34</v>
      </c>
      <c r="F19" t="s">
        <v>42</v>
      </c>
    </row>
    <row r="20">
      <c r="A20">
        <v>2</v>
      </c>
      <c r="B20" t="s">
        <v>116</v>
      </c>
      <c r="C20" t="s">
        <v>97</v>
      </c>
      <c r="D20" s="11">
        <v>0.005</v>
      </c>
      <c r="E20" t="s">
        <v>34</v>
      </c>
      <c r="F20" t="s">
        <v>42</v>
      </c>
    </row>
    <row r="21">
      <c r="A21">
        <v>2</v>
      </c>
      <c r="B21" t="s">
        <v>117</v>
      </c>
      <c r="C21" t="s">
        <v>97</v>
      </c>
      <c r="D21" s="11">
        <v>0.015</v>
      </c>
      <c r="E21" t="s">
        <v>34</v>
      </c>
      <c r="F21" t="s">
        <v>42</v>
      </c>
    </row>
    <row r="22">
      <c r="A22">
        <v>2</v>
      </c>
      <c r="B22" t="s">
        <v>118</v>
      </c>
      <c r="C22" t="s">
        <v>97</v>
      </c>
      <c r="D22" s="11">
        <v>0.015</v>
      </c>
      <c r="E22" t="s">
        <v>34</v>
      </c>
      <c r="F22" t="s">
        <v>37</v>
      </c>
    </row>
    <row r="23">
      <c r="A23">
        <v>2</v>
      </c>
      <c r="B23" t="s">
        <v>119</v>
      </c>
      <c r="C23" t="s">
        <v>97</v>
      </c>
      <c r="D23" s="11">
        <v>0.073</v>
      </c>
      <c r="E23" t="s">
        <v>34</v>
      </c>
      <c r="F23" t="s">
        <v>76</v>
      </c>
    </row>
    <row r="24">
      <c r="A24">
        <v>2</v>
      </c>
      <c r="B24" t="s">
        <v>120</v>
      </c>
      <c r="C24" t="s">
        <v>97</v>
      </c>
      <c r="D24" s="11">
        <v>0.007</v>
      </c>
      <c r="E24" t="s">
        <v>34</v>
      </c>
      <c r="F24" t="s">
        <v>37</v>
      </c>
    </row>
    <row r="25">
      <c r="A25">
        <v>2</v>
      </c>
      <c r="B25" t="s">
        <v>121</v>
      </c>
      <c r="C25" t="s">
        <v>97</v>
      </c>
      <c r="D25" s="11">
        <v>0.8</v>
      </c>
      <c r="E25" t="s">
        <v>34</v>
      </c>
      <c r="F25" t="s">
        <v>56</v>
      </c>
    </row>
    <row r="26">
      <c r="A26">
        <v>2</v>
      </c>
      <c r="B26" t="s">
        <v>122</v>
      </c>
      <c r="C26" t="s">
        <v>97</v>
      </c>
      <c r="D26" s="11">
        <v>0.8</v>
      </c>
      <c r="E26" t="s">
        <v>34</v>
      </c>
      <c r="F2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123</v>
      </c>
      <c r="B1" t="s" s="2">
        <v>124</v>
      </c>
      <c r="C1" t="s" s="2">
        <v>125</v>
      </c>
      <c r="D1" t="s" s="2">
        <v>126</v>
      </c>
      <c r="E1" t="s" s="2">
        <v>127</v>
      </c>
      <c r="F1" t="s" s="2">
        <v>128</v>
      </c>
    </row>
    <row r="2">
      <c r="A2" t="s">
        <v>2</v>
      </c>
      <c r="B2">
        <v>1</v>
      </c>
      <c r="C2"/>
      <c r="D2" t="inlineStr" s="13">
        <is>
          <t>Mise en place du poste de travail — Vérifier les D.L.C., peser les denrées, sélectionner le matériel. Désinfecter le matériel et le poste de travail suivant les protocoles. Mettre en fonction l'armoire de maintien en température chaude.</t>
        </is>
      </c>
      <c r="E2" t="s" s="13"/>
      <c r="F2"/>
    </row>
    <row r="3">
      <c r="A3" t="s">
        <v>2</v>
      </c>
      <c r="B3">
        <v>2</v>
      </c>
      <c r="C3"/>
      <c r="D3" t="inlineStr" s="13">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E3" t="s" s="13"/>
      <c r="F3"/>
    </row>
    <row r="4">
      <c r="A4" t="s">
        <v>2</v>
      </c>
      <c r="B4">
        <v>3</v>
      </c>
      <c r="C4"/>
      <c r="D4" t="inlineStr" s="13">
        <is>
          <t>Griller les rondelles de pain — Disposer les rondelles de pain sur les plaques GN 1/1. Faire dorer le pain. À la sortie du four, au pinceau, enduire les rondelles de pain doré avec le mélange huile/ail.</t>
        </is>
      </c>
      <c r="E4" t="s" s="13"/>
      <c r="F4"/>
    </row>
    <row r="5">
      <c r="A5" t="s">
        <v>2</v>
      </c>
      <c r="B5">
        <v>4</v>
      </c>
      <c r="C5"/>
      <c r="D5" t="inlineStr" s="13">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E5" t="s" s="13"/>
      <c r="F5"/>
    </row>
    <row r="6">
      <c r="A6" t="s">
        <v>2</v>
      </c>
      <c r="B6">
        <v>5</v>
      </c>
      <c r="C6"/>
      <c r="D6" t="inlineStr" s="13">
        <is>
          <t>Cuire les filets — Enfourner et cuire les filets. Atteindre +63°C à cœur. Vérifier la cuisson. Respecter la procédure de fin de cuisson. Stocker en armoire chaude et maintenir à une température supérieure à +63°C en attente de consommation.</t>
        </is>
      </c>
      <c r="E6" t="s" s="13"/>
      <c r="F6"/>
    </row>
    <row r="7">
      <c r="A7" t="s">
        <v>2</v>
      </c>
      <c r="B7">
        <v>6</v>
      </c>
      <c r="C7"/>
      <c r="D7" t="s" s="13">
        <v>129</v>
      </c>
      <c r="E7" t="s" s="13"/>
      <c r="F7"/>
    </row>
    <row r="8">
      <c r="A8" t="s">
        <v>130</v>
      </c>
      <c r="B8">
        <v>1</v>
      </c>
      <c r="C8"/>
      <c r="D8" t="inlineStr" s="13">
        <is>
          <t>Mise en place du poste de travail - Verifier les D.L.C., peser les denrees, selectionner le materiel. Desinfecter le materiel et le poste de travail suivant les protocoles.</t>
        </is>
      </c>
      <c r="E8" t="s" s="13"/>
      <c r="F8"/>
    </row>
    <row r="9">
      <c r="A9" t="s">
        <v>130</v>
      </c>
      <c r="B9">
        <v>2</v>
      </c>
      <c r="C9"/>
      <c r="D9"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9" t="s" s="13"/>
      <c r="F9"/>
    </row>
    <row r="10">
      <c r="A10" t="s">
        <v>130</v>
      </c>
      <c r="B10">
        <v>3</v>
      </c>
      <c r="C10"/>
      <c r="D10"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10" t="s" s="13"/>
      <c r="F10"/>
    </row>
    <row r="11">
      <c r="A11" t="s">
        <v>130</v>
      </c>
      <c r="B11">
        <v>4</v>
      </c>
      <c r="C11"/>
      <c r="D11" t="inlineStr" s="13">
        <is>
          <t>Confectionner le roux - Dans un rondeau, faire fondre le beurre. Ajouter la farine. Melanger au fouet. Cuire a feu doux, sans coloration, jusqu'a ce que le roux blanchisse et devienne mousseux.</t>
        </is>
      </c>
      <c r="E11" t="s" s="13"/>
      <c r="F11"/>
    </row>
    <row r="12">
      <c r="A12" t="s">
        <v>130</v>
      </c>
      <c r="B12">
        <v>5</v>
      </c>
      <c r="C12"/>
      <c r="D12"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12" t="s" s="13"/>
      <c r="F12"/>
    </row>
    <row r="13">
      <c r="A13" t="s">
        <v>130</v>
      </c>
      <c r="B13">
        <v>6</v>
      </c>
      <c r="C13"/>
      <c r="D13" t="s" s="13">
        <v>131</v>
      </c>
      <c r="E13" t="s" s="13"/>
      <c r="F13"/>
    </row>
    <row r="14">
      <c r="A14" t="s">
        <v>130</v>
      </c>
      <c r="B14">
        <v>7</v>
      </c>
      <c r="C14"/>
      <c r="D14" t="s" s="13">
        <v>132</v>
      </c>
      <c r="E14" t="s" s="13"/>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133</v>
      </c>
      <c r="B1"/>
      <c r="C1"/>
      <c r="D1"/>
    </row>
    <row r="2">
      <c r="A2" t="str" s="14">
        <f>"GRO_CDC_061 · GRO.POISSONS · référence : "&amp;Besoins!B3&amp;" "&amp;Besoins!C3&amp;" · multiplicateur réglable sur la feuille ""Besoins"""</f>
        <v>GRO_CDC_061 · GRO.POISSONS · référence : 100 pc · multiplicateur réglable sur la feuille </v>
      </c>
      <c r="B2"/>
      <c r="C2"/>
      <c r="D2"/>
    </row>
    <row r="3">
      <c r="A3"/>
      <c r="B3"/>
      <c r="C3"/>
      <c r="D3"/>
    </row>
    <row r="4">
      <c r="A4" t="s" s="15">
        <v>134</v>
      </c>
      <c r="B4"/>
      <c r="C4"/>
      <c r="D4"/>
    </row>
    <row r="5">
      <c r="A5" t="s" s="16">
        <v>135</v>
      </c>
      <c r="B5" t="str" s="13">
        <f>Procedure!D2</f>
        <v>Mise en place du poste de travail — Vérifier les D.L.C., peser les denrées, sélectionner le matériel. Désinfecter le matériel et le poste de travail suivant les protocoles. Mettre en fonction l'armoire de maintien en température chaude.</v>
      </c>
      <c r="C5"/>
      <c r="D5"/>
    </row>
    <row r="6">
      <c r="A6" t="s" s="16">
        <v>136</v>
      </c>
      <c r="B6" t="str" s="13">
        <f>Procedure!D3</f>
        <v>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v>
      </c>
      <c r="C6"/>
      <c r="D6"/>
    </row>
    <row r="7">
      <c r="A7"/>
      <c r="B7" t="str">
        <f>Besoins!B25</f>
        <v>Filets de dorade sébaste</v>
      </c>
      <c r="C7" s="11">
        <f>Besoins!E25</f>
        <v>14</v>
      </c>
      <c r="D7" t="str">
        <f>Besoins!F25</f>
        <v>kg</v>
      </c>
    </row>
    <row r="8">
      <c r="A8"/>
      <c r="B8" t="str">
        <f>Besoins!B23</f>
        <v>Baguette précuissonée à terminer</v>
      </c>
      <c r="C8" s="11">
        <f>Besoins!E23</f>
        <v>4</v>
      </c>
      <c r="D8" t="str">
        <f>Besoins!F23</f>
        <v>pc</v>
      </c>
    </row>
    <row r="9">
      <c r="A9"/>
      <c r="B9" t="s">
        <v>137</v>
      </c>
      <c r="C9" s="11">
        <f>'Besoins'!$B$2*0.15</f>
        <v>0.15</v>
      </c>
      <c r="D9" t="s">
        <v>34</v>
      </c>
    </row>
    <row r="10">
      <c r="A10"/>
      <c r="B10" t="str">
        <f>Besoins!B17</f>
        <v>Huile d'olive vierge extra</v>
      </c>
      <c r="C10" s="11">
        <f>Besoins!E17</f>
        <v>0.25</v>
      </c>
      <c r="D10" t="str">
        <f>Besoins!F17</f>
        <v>lt</v>
      </c>
    </row>
    <row r="11">
      <c r="A11"/>
      <c r="B11" t="s">
        <v>138</v>
      </c>
      <c r="C11" s="11">
        <f>'Besoins'!$B$2*0.25</f>
        <v>0.25</v>
      </c>
      <c r="D11" t="s">
        <v>34</v>
      </c>
    </row>
    <row r="12">
      <c r="A12"/>
      <c r="B12" t="s">
        <v>139</v>
      </c>
      <c r="C12" s="11">
        <f>'Besoins'!$B$2*100</f>
        <v>100</v>
      </c>
      <c r="D12" t="s">
        <v>24</v>
      </c>
    </row>
    <row r="13">
      <c r="A13" t="s" s="16">
        <v>140</v>
      </c>
      <c r="B13" t="str" s="13">
        <f>Procedure!D4</f>
        <v>Griller les rondelles de pain — Disposer les rondelles de pain sur les plaques GN 1/1. Faire dorer le pain. À la sortie du four, au pinceau, enduire les rondelles de pain doré avec le mélange huile/ail.</v>
      </c>
      <c r="C13"/>
      <c r="D13"/>
    </row>
    <row r="14">
      <c r="A14"/>
      <c r="B14" t="str">
        <f>Besoins!B23</f>
        <v>Baguette précuissonée à terminer</v>
      </c>
      <c r="C14" s="11">
        <f>Besoins!E23</f>
        <v>4</v>
      </c>
      <c r="D14" t="str">
        <f>Besoins!F23</f>
        <v>pc</v>
      </c>
    </row>
    <row r="15">
      <c r="A15"/>
      <c r="B15" t="s">
        <v>137</v>
      </c>
      <c r="C15" s="11">
        <f>'Besoins'!$B$2*0.15</f>
        <v>0.15</v>
      </c>
      <c r="D15" t="s">
        <v>34</v>
      </c>
    </row>
    <row r="16">
      <c r="A16"/>
      <c r="B16" t="str">
        <f>Besoins!B17</f>
        <v>Huile d'olive vierge extra</v>
      </c>
      <c r="C16" s="11">
        <f>Besoins!E17</f>
        <v>0.25</v>
      </c>
      <c r="D16" t="str">
        <f>Besoins!F17</f>
        <v>lt</v>
      </c>
    </row>
    <row r="17">
      <c r="A17" t="s" s="16">
        <v>141</v>
      </c>
      <c r="B17" t="str" s="13">
        <f>Procedure!D5</f>
        <v>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v>
      </c>
      <c r="C17"/>
      <c r="D17"/>
    </row>
    <row r="18">
      <c r="A18" t="s" s="16">
        <v>142</v>
      </c>
      <c r="B18" t="str" s="13">
        <f>Procedure!D6</f>
        <v>Cuire les filets — Enfourner et cuire les filets. Atteindre +63°C à cœur. Vérifier la cuisson. Respecter la procédure de fin de cuisson. Stocker en armoire chaude et maintenir à une température supérieure à +63°C en attente de consommation.</v>
      </c>
      <c r="C18"/>
      <c r="D18"/>
    </row>
    <row r="19">
      <c r="A19" t="s" s="16">
        <v>143</v>
      </c>
      <c r="B19" t="str" s="13">
        <f>Procedure!D7</f>
        <v>Service — Servir les filets arrosés de jus de bouillabaisse et accompagnés de rondelles de pain toastées.</v>
      </c>
      <c r="C19"/>
      <c r="D19"/>
    </row>
    <row r="20">
      <c r="A20"/>
      <c r="B20"/>
      <c r="C20"/>
      <c r="D20"/>
    </row>
    <row r="21">
      <c r="A21" t="s" s="15">
        <v>144</v>
      </c>
      <c r="B21"/>
      <c r="C21"/>
      <c r="D21"/>
    </row>
    <row r="22">
      <c r="A22" t="s" s="16">
        <v>135</v>
      </c>
      <c r="B22" t="str" s="13">
        <f>Procedure!D8</f>
        <v>Mise en place du poste de travail - Verifier les D.L.C., peser les denrees, selectionner le materiel. Desinfecter le materiel et le poste de travail suivant les protocoles.</v>
      </c>
      <c r="C22"/>
      <c r="D22"/>
    </row>
    <row r="23">
      <c r="A23" t="s" s="16">
        <v>136</v>
      </c>
      <c r="B23" t="str" s="13">
        <f>Procedure!D9</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23"/>
      <c r="D23"/>
    </row>
    <row r="24">
      <c r="A24"/>
      <c r="B24" t="str">
        <f>Besoins!B7</f>
        <v>Concentré de tomate double</v>
      </c>
      <c r="C24" s="11">
        <f>Besoins!E7</f>
        <v>0.88</v>
      </c>
      <c r="D24" t="str">
        <f>Besoins!F7</f>
        <v>kg</v>
      </c>
    </row>
    <row r="25">
      <c r="A25"/>
      <c r="B25" t="str">
        <f>Besoins!B19</f>
        <v>CÉLERI-BRANCHE vert France cat.I</v>
      </c>
      <c r="C25" s="11">
        <f>Besoins!E19</f>
        <v>0.75</v>
      </c>
      <c r="D25" t="str">
        <f>Besoins!F19</f>
        <v>kg</v>
      </c>
    </row>
    <row r="26">
      <c r="A26"/>
      <c r="B26" t="s">
        <v>137</v>
      </c>
      <c r="C26" s="11">
        <f>'Besoins'!$B$2*0.35</f>
        <v>0.35</v>
      </c>
      <c r="D26" t="s">
        <v>34</v>
      </c>
    </row>
    <row r="27">
      <c r="A27" t="s" s="16">
        <v>140</v>
      </c>
      <c r="B27" t="str" s="13">
        <f>Procedure!D10</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27"/>
      <c r="D27"/>
    </row>
    <row r="28">
      <c r="A28"/>
      <c r="B28" t="s">
        <v>145</v>
      </c>
      <c r="C28" s="11">
        <f>'Besoins'!$B$2*0.5</f>
        <v>0.5</v>
      </c>
      <c r="D28" t="s">
        <v>63</v>
      </c>
    </row>
    <row r="29">
      <c r="A29" t="s" s="16">
        <v>141</v>
      </c>
      <c r="B29" t="str" s="13">
        <f>Procedure!D11</f>
        <v>Confectionner le roux - Dans un rondeau, faire fondre le beurre. Ajouter la farine. Melanger au fouet. Cuire a feu doux, sans coloration, jusqu'a ce que le roux blanchisse et devienne mousseux.</v>
      </c>
      <c r="C29"/>
      <c r="D29"/>
    </row>
    <row r="30">
      <c r="A30"/>
      <c r="B30" t="s">
        <v>138</v>
      </c>
      <c r="C30" s="11">
        <f>'Besoins'!$B$2*0.8</f>
        <v>0.8</v>
      </c>
      <c r="D30" t="s">
        <v>34</v>
      </c>
    </row>
    <row r="31">
      <c r="A31"/>
      <c r="B31" t="str">
        <f>Besoins!B15</f>
        <v>Farine de blé T55</v>
      </c>
      <c r="C31" s="11">
        <f>Besoins!E15</f>
        <v>0.8</v>
      </c>
      <c r="D31" t="str">
        <f>Besoins!F15</f>
        <v>kg</v>
      </c>
    </row>
    <row r="32">
      <c r="A32" t="s" s="16">
        <v>142</v>
      </c>
      <c r="B32" t="str" s="13">
        <f>Procedure!D12</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32"/>
      <c r="D32"/>
    </row>
    <row r="33">
      <c r="A33"/>
      <c r="B33" t="str">
        <f>Besoins!B26</f>
        <v>Oignons émincés surgelés</v>
      </c>
      <c r="C33" s="11">
        <f>Besoins!E26</f>
        <v>3</v>
      </c>
      <c r="D33" t="str">
        <f>Besoins!F26</f>
        <v>kg</v>
      </c>
    </row>
    <row r="34">
      <c r="A34"/>
      <c r="B34" t="str">
        <f>Besoins!B21</f>
        <v>POIREAU France cat.I</v>
      </c>
      <c r="C34" s="11">
        <f>Besoins!E21</f>
        <v>2</v>
      </c>
      <c r="D34" t="str">
        <f>Besoins!F21</f>
        <v>kg</v>
      </c>
    </row>
    <row r="35">
      <c r="A35"/>
      <c r="B35" t="s">
        <v>137</v>
      </c>
      <c r="C35" s="11">
        <f>'Besoins'!$B$2*0.35</f>
        <v>0.35</v>
      </c>
      <c r="D35" t="s">
        <v>34</v>
      </c>
    </row>
    <row r="36">
      <c r="A36"/>
      <c r="B36" t="str">
        <f>Besoins!B20</f>
        <v>FENOUIL France</v>
      </c>
      <c r="C36" s="11">
        <f>Besoins!E20</f>
        <v>0.75</v>
      </c>
      <c r="D36" t="str">
        <f>Besoins!F20</f>
        <v>kg</v>
      </c>
    </row>
    <row r="37">
      <c r="A37"/>
      <c r="B37" t="str">
        <f>Besoins!B19</f>
        <v>CÉLERI-BRANCHE vert France cat.I</v>
      </c>
      <c r="C37" s="11">
        <f>Besoins!E19</f>
        <v>0.75</v>
      </c>
      <c r="D37" t="str">
        <f>Besoins!F19</f>
        <v>kg</v>
      </c>
    </row>
    <row r="38">
      <c r="A38"/>
      <c r="B38" t="str">
        <f>Besoins!B16</f>
        <v>Fumet de poisson déshydraté</v>
      </c>
      <c r="C38" s="11">
        <f>Besoins!E16</f>
        <v>25</v>
      </c>
      <c r="D38" t="str">
        <f>Besoins!F16</f>
        <v>lt</v>
      </c>
    </row>
    <row r="39">
      <c r="A39"/>
      <c r="B39" t="str">
        <f>Besoins!B13</f>
        <v>Concentré de crustacés</v>
      </c>
      <c r="C39" s="11">
        <f>Besoins!E13</f>
        <v>0.15</v>
      </c>
      <c r="D39" t="str">
        <f>Besoins!F13</f>
        <v>kg</v>
      </c>
    </row>
    <row r="40">
      <c r="A40"/>
      <c r="B40" t="str">
        <f>Besoins!B11</f>
        <v>Sarriette séchée</v>
      </c>
      <c r="C40" s="11">
        <f>Besoins!E11</f>
        <v>0.01</v>
      </c>
      <c r="D40" t="str">
        <f>Besoins!F11</f>
        <v>kg</v>
      </c>
    </row>
    <row r="41">
      <c r="A41"/>
      <c r="B41" t="str">
        <f>Besoins!B10</f>
        <v>Laurier sauce feuilles</v>
      </c>
      <c r="C41" s="11">
        <f>Besoins!E10</f>
        <v>0.005</v>
      </c>
      <c r="D41" t="str">
        <f>Besoins!F10</f>
        <v>kg</v>
      </c>
    </row>
    <row r="42">
      <c r="A42"/>
      <c r="B42" t="str">
        <f>Besoins!B12</f>
        <v>Thym séché</v>
      </c>
      <c r="C42" s="11">
        <f>Besoins!E12</f>
        <v>0.015</v>
      </c>
      <c r="D42" t="str">
        <f>Besoins!F12</f>
        <v>kg</v>
      </c>
    </row>
    <row r="43">
      <c r="A43"/>
      <c r="B43" t="str">
        <f>Besoins!B9</f>
        <v>Safran filaments (Iran)</v>
      </c>
      <c r="C43" s="11">
        <f>Besoins!E9</f>
        <v>0.015</v>
      </c>
      <c r="D43" t="str">
        <f>Besoins!F9</f>
        <v>kg</v>
      </c>
    </row>
    <row r="44">
      <c r="A44"/>
      <c r="B44" t="str">
        <f>Besoins!B22</f>
        <v>Sel fin de cuisine</v>
      </c>
      <c r="C44" s="11">
        <f>Besoins!E22</f>
        <v>0.073</v>
      </c>
      <c r="D44" t="str">
        <f>Besoins!F22</f>
        <v>kg</v>
      </c>
    </row>
    <row r="45">
      <c r="A45"/>
      <c r="B45" t="str">
        <f>Besoins!B8</f>
        <v>Poivre noir moulu</v>
      </c>
      <c r="C45" s="11">
        <f>Besoins!E8</f>
        <v>0.007</v>
      </c>
      <c r="D45" t="str">
        <f>Besoins!F8</f>
        <v>kg</v>
      </c>
    </row>
    <row r="46">
      <c r="A46" t="s" s="16">
        <v>143</v>
      </c>
      <c r="B46" t="str" s="13">
        <f>Procedure!D13</f>
        <v>Dresser - Servir a l'assiette avec des croutons ailles. Proposer de l'aioli.</v>
      </c>
      <c r="C46"/>
      <c r="D46"/>
    </row>
    <row r="47">
      <c r="A47" t="s" s="16">
        <v>146</v>
      </c>
      <c r="B47" t="str" s="13">
        <f>Procedure!D14</f>
        <v>Suggestions - On peut remplacer le bulbe de fenouil par de l'anis etoile. Recette composee des memes elements que le fond de cuisson de la bouillabaisse.</v>
      </c>
      <c r="C47"/>
      <c r="D47"/>
    </row>
    <row r="48">
      <c r="A48"/>
      <c r="B48"/>
      <c r="C48"/>
      <c r="D48"/>
    </row>
    <row r="49">
      <c r="A49" t="s" s="17">
        <v>21</v>
      </c>
      <c r="B49"/>
      <c r="C49"/>
      <c r="D49"/>
    </row>
  </sheetData>
  <sheetProtection sheet="1" formatRows="0" formatColumns="0"/>
  <mergeCells count="18">
    <mergeCell ref="A1:D1"/>
    <mergeCell ref="A2:D2"/>
    <mergeCell ref="A4:D4"/>
    <mergeCell ref="B5:D5"/>
    <mergeCell ref="B6:D6"/>
    <mergeCell ref="B13:D13"/>
    <mergeCell ref="B17:D17"/>
    <mergeCell ref="B18:D18"/>
    <mergeCell ref="B19:D19"/>
    <mergeCell ref="A21:D21"/>
    <mergeCell ref="B22:D22"/>
    <mergeCell ref="B23:D23"/>
    <mergeCell ref="B27:D27"/>
    <mergeCell ref="B29:D29"/>
    <mergeCell ref="B32:D32"/>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2026-09-15T22:59:14Z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2026-09-15T22:59:14Z</dcterms:modified>
  <cp:revision>1</cp:revision>
</cp:coreProperties>
</file>