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<sst xmlns="http://schemas.openxmlformats.org/spreadsheetml/2006/main" count="143" uniqueCount="143">
  <si>
    <t>Fiche technique</t>
  </si>
  <si>
    <t>Nom</t>
  </si>
  <si>
    <t>CRÈME DE PARMESAN ET MOUSSE DE TOMATE, TOAST À LA TAPENADE</t>
  </si>
  <si>
    <t>Code</t>
  </si>
  <si>
    <t>GRO_CDC_023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</si>
  <si>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</si>
  <si>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</si>
  <si>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</si>
  <si>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</si>
  <si>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</si>
  <si>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</si>
  <si>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</si>
  <si>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</si>
  <si>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</si>
  <si>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</si>
  <si>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</si>
  <si>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</si>
  <si>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</si>
  <si>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</si>
  <si>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</si>
  <si>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</si>
  <si>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</si>
  <si>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</si>
  <si>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</si>
  <si>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</si>
  <si>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</si>
  <si>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</si>
  <si>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</si>
  <si>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</si>
  <si>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</si>
  <si>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</si>
  <si>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</si>
  <si>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</si>
  <si>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</si>
  <si>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</si>
  <si>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CONS-CAPRE</t>
  </si>
  <si>
    <t>Câpres au vinaigre bocal</t>
  </si>
  <si>
    <t>Conserves de légumes</t>
  </si>
  <si>
    <t>CONS-OLIVE-NOIRE</t>
  </si>
  <si>
    <t>Olives noires dénoyautées bocal</t>
  </si>
  <si>
    <t>EPI-POIVRE-NOIR</t>
  </si>
  <si>
    <t>Poivre noir moulu</t>
  </si>
  <si>
    <t>Épices en poudre et graines</t>
  </si>
  <si>
    <t>00POT_MP033</t>
  </si>
  <si>
    <t>Vinaigre de Xérès</t>
  </si>
  <si>
    <t>Épicerie</t>
  </si>
  <si>
    <t>lt</t>
  </si>
  <si>
    <t>RNME101403</t>
  </si>
  <si>
    <t>Huile olive vierge extra bidon 5L</t>
  </si>
  <si>
    <t>Assaisonnements et corps gras</t>
  </si>
  <si>
    <t>u</t>
  </si>
  <si>
    <t>RNME101411</t>
  </si>
  <si>
    <t>Moutarde de Dijon seau 5kg</t>
  </si>
  <si>
    <t>CRE-FRAICHE-LI</t>
  </si>
  <si>
    <t>Crème fraîche liquide 15% MG allégée</t>
  </si>
  <si>
    <t>Crèmes fraîches et laitières</t>
  </si>
  <si>
    <t>FROM-EMMENTAL</t>
  </si>
  <si>
    <t>Emmental râpé vrac</t>
  </si>
  <si>
    <t>Fromages de base cuisine</t>
  </si>
  <si>
    <t>FROM-PARMESAN</t>
  </si>
  <si>
    <t>Parmesan râpé (Parmigiano)</t>
  </si>
  <si>
    <t>RNM0400123</t>
  </si>
  <si>
    <t>CÉLERI-BRANCHE vert France cat.I</t>
  </si>
  <si>
    <t>Légumes</t>
  </si>
  <si>
    <t>RNM0020160</t>
  </si>
  <si>
    <t>CERFEUIL France botte</t>
  </si>
  <si>
    <t>bte</t>
  </si>
  <si>
    <t>RNM0560123</t>
  </si>
  <si>
    <t>CONCOMBRE France cat.I 500-600g colis de 12</t>
  </si>
  <si>
    <t>RNM27820123</t>
  </si>
  <si>
    <t>OIGNON jaune France cat.I 60-80mm</t>
  </si>
  <si>
    <t>RNM57209490</t>
  </si>
  <si>
    <t>POIVRON rouge France biologique</t>
  </si>
  <si>
    <t>Fruits et légumes bio</t>
  </si>
  <si>
    <t>RNM1780121</t>
  </si>
  <si>
    <t>ANCHOIS France</t>
  </si>
  <si>
    <t>Poissons et fruits de mer</t>
  </si>
  <si>
    <t>SEL-FIN</t>
  </si>
  <si>
    <t>Sel fin de cuisine</t>
  </si>
  <si>
    <t>Sels et condiments de base</t>
  </si>
  <si>
    <t>PAIN-BAGUETTE-CR</t>
  </si>
  <si>
    <t>Baguette tradition crue précuite</t>
  </si>
  <si>
    <t>Pains et bases précuits</t>
  </si>
  <si>
    <t>PAIN-CAMPAGNE-TR</t>
  </si>
  <si>
    <t>Pain de campagne tranché (kg)</t>
  </si>
  <si>
    <t>RNMS00812</t>
  </si>
  <si>
    <t>Ail haché IQF</t>
  </si>
  <si>
    <t>Légumes surgelés</t>
  </si>
  <si>
    <t>Total</t>
  </si>
  <si>
    <t>Niveau</t>
  </si>
  <si>
    <t>Composant</t>
  </si>
  <si>
    <t>Type</t>
  </si>
  <si>
    <t>Quantité (pour 100 pc)</t>
  </si>
  <si>
    <t>recette</t>
  </si>
  <si>
    <t>Entrées froides collectivité</t>
  </si>
  <si>
    <t xml:space="preserve">    ↳ Crème fraîche liquide 15% MG allégée</t>
  </si>
  <si>
    <t>matiere</t>
  </si>
  <si>
    <t xml:space="preserve">    ↳ Parmesan râpé (Parmigiano)</t>
  </si>
  <si>
    <t xml:space="preserve">    ↳ Emmental râpé vrac</t>
  </si>
  <si>
    <t xml:space="preserve">    ↳ Coulis de tomate cuisinée</t>
  </si>
  <si>
    <t xml:space="preserve">    ↳ CONCOMBRE France cat.I 500-600g colis de 12</t>
  </si>
  <si>
    <t xml:space="preserve">    ↳ POIVRON rouge France biologique</t>
  </si>
  <si>
    <t xml:space="preserve">    ↳ OIGNON jaune France cat.I 60-80mm</t>
  </si>
  <si>
    <t xml:space="preserve">    ↳ Ail haché IQF</t>
  </si>
  <si>
    <t xml:space="preserve">    ↳ CÉLERI-BRANCHE vert France cat.I</t>
  </si>
  <si>
    <t xml:space="preserve">    ↳ HUILE OLIVE (L)</t>
  </si>
  <si>
    <t>Conversions diverses</t>
  </si>
  <si>
    <t xml:space="preserve">        ↳ Huile olive vierge extra bidon 5L</t>
  </si>
  <si>
    <t xml:space="preserve">    ↳ Vinaigre de Xérès</t>
  </si>
  <si>
    <t xml:space="preserve">    ↳ Baguette tradition crue précuite</t>
  </si>
  <si>
    <t xml:space="preserve">    ↳ TOASTS À LA TAPENADE</t>
  </si>
  <si>
    <t xml:space="preserve">        ↳ Pain de campagne tranché (kg)</t>
  </si>
  <si>
    <t xml:space="preserve">        ↳ ANCHOIS France</t>
  </si>
  <si>
    <t xml:space="preserve">        ↳ Olives noires dénoyautées bocal</t>
  </si>
  <si>
    <t xml:space="preserve">        ↳ Câpres au vinaigre bocal</t>
  </si>
  <si>
    <t xml:space="preserve">        ↳ Moutarde de Dijon seau 5kg</t>
  </si>
  <si>
    <t xml:space="preserve">        ↳ HUILE OLIVE (L)</t>
  </si>
  <si>
    <t xml:space="preserve">            ↳ Huile olive vierge extra bidon 5L</t>
  </si>
  <si>
    <t xml:space="preserve">    ↳ CERFEUIL (KG)</t>
  </si>
  <si>
    <t xml:space="preserve">        ↳ CERFEUIL France botte</t>
  </si>
  <si>
    <t xml:space="preserve">    ↳ Sel fin de cuisine</t>
  </si>
  <si>
    <t xml:space="preserve">    ↳ Poivre noir moulu</t>
  </si>
  <si>
    <t>Recette</t>
  </si>
  <si>
    <t>#</t>
  </si>
  <si>
    <t>Verbe</t>
  </si>
  <si>
    <t>Étape</t>
  </si>
  <si>
    <t>Précision technique</t>
  </si>
  <si>
    <t>Durée</t>
  </si>
  <si>
    <t>Dresser et servir — Servir une coupe contenant les deux préparations, accompagnée de deux toasts à la tapenade. Décorer d'une pluche de cerfeuil.</t>
  </si>
  <si>
    <t>TOASTS À LA TAPENADE</t>
  </si>
  <si>
    <t>Préparer les toasts — Tartiner les toasts tièdes avec la tapenade.</t>
  </si>
  <si>
    <t>Fiche technique — CRÈME DE PARMESAN ET MOUSSE DE TOMATE, TOAST À LA TAPENADE</t>
  </si>
  <si>
    <t>CRÈME DE PARMESAN ET MOUSSE DE TOMATE, TOAST À LA TAPENADE  GRO_CDC_023</t>
  </si>
  <si>
    <t>1.</t>
  </si>
  <si>
    <t>2.</t>
  </si>
  <si>
    <t>3.</t>
  </si>
  <si>
    <t>4.</t>
  </si>
  <si>
    <t xml:space="preserve">    HUILE OLIVE (L) (conv.)</t>
  </si>
  <si>
    <t>5.</t>
  </si>
  <si>
    <t xml:space="preserve">    TOASTS À LA TAPENADE</t>
  </si>
  <si>
    <t>6.</t>
  </si>
  <si>
    <t xml:space="preserve">    CERFEUIL (KG) (conv.)</t>
  </si>
  <si>
    <t>↳ TOASTS À LA TAPENADE  GRO_CDC_034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</si>
</sst>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68.505908</v>
      </c>
    </row>
    <row r="12">
      <c r="A12" t="s" s="3">
        <v>16</v>
      </c>
      <c r="B12" s="4">
        <v>0.68505908</v>
      </c>
    </row>
    <row r="13">
      <c r="A13"/>
      <c r="B13"/>
    </row>
    <row r="14">
      <c r="A14" t="s" s="5">
        <v>17</v>
      </c>
      <c r="B14" t="s" s="5">
        <v>14</v>
      </c>
    </row>
    <row r="15">
      <c r="A15" t="s" s="5">
        <v>18</v>
      </c>
      <c r="B15" s="6">
        <v>68.505908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8</v>
      </c>
      <c r="E7" s="11">
        <f>D7*$B$2</f>
        <v>8</v>
      </c>
      <c r="F7" t="s">
        <v>34</v>
      </c>
      <c r="G7" s="4">
        <f>E7*1.9</f>
        <v>15.2</v>
      </c>
    </row>
    <row r="8">
      <c r="A8" t="s">
        <v>35</v>
      </c>
      <c r="B8" t="s">
        <v>36</v>
      </c>
      <c r="C8" t="s">
        <v>37</v>
      </c>
      <c r="D8" s="9">
        <v>0.0015</v>
      </c>
      <c r="E8" s="11">
        <f>D8*$B$2</f>
        <v>0.0015</v>
      </c>
      <c r="F8" t="s">
        <v>34</v>
      </c>
      <c r="G8" s="4">
        <f>E8*6.2</f>
        <v>0.0093</v>
      </c>
    </row>
    <row r="9">
      <c r="A9" t="s">
        <v>38</v>
      </c>
      <c r="B9" t="s">
        <v>39</v>
      </c>
      <c r="C9" t="s">
        <v>37</v>
      </c>
      <c r="D9" s="9">
        <v>0.003</v>
      </c>
      <c r="E9" s="11">
        <f>D9*$B$2</f>
        <v>0.003</v>
      </c>
      <c r="F9" t="s">
        <v>34</v>
      </c>
      <c r="G9" s="4">
        <f>E9*4.8</f>
        <v>0.0144</v>
      </c>
    </row>
    <row r="10">
      <c r="A10" t="s">
        <v>40</v>
      </c>
      <c r="B10" t="s">
        <v>41</v>
      </c>
      <c r="C10" t="s">
        <v>42</v>
      </c>
      <c r="D10" s="9">
        <v>0.014</v>
      </c>
      <c r="E10" s="11">
        <f>D10*$B$2</f>
        <v>0.014</v>
      </c>
      <c r="F10" t="s">
        <v>34</v>
      </c>
      <c r="G10" s="4">
        <f>E10*12.5</f>
        <v>0.175</v>
      </c>
    </row>
    <row r="11">
      <c r="A11" t="s">
        <v>43</v>
      </c>
      <c r="B11" t="s">
        <v>44</v>
      </c>
      <c r="C11" t="s">
        <v>45</v>
      </c>
      <c r="D11" s="9">
        <v>0.3</v>
      </c>
      <c r="E11" s="11">
        <f>D11*$B$2</f>
        <v>0.3</v>
      </c>
      <c r="F11" t="s">
        <v>46</v>
      </c>
      <c r="G11" s="4">
        <f>E11*12</f>
        <v>3.6</v>
      </c>
    </row>
    <row r="12">
      <c r="A12" t="s">
        <v>47</v>
      </c>
      <c r="B12" t="s">
        <v>48</v>
      </c>
      <c r="C12" t="s">
        <v>49</v>
      </c>
      <c r="D12" s="9">
        <v>0.0403</v>
      </c>
      <c r="E12" s="11">
        <f>D12*$B$2</f>
        <v>0.0403</v>
      </c>
      <c r="F12" t="s">
        <v>50</v>
      </c>
      <c r="G12" s="4">
        <f>E12*65.22</f>
        <v>2.628366</v>
      </c>
    </row>
    <row r="13">
      <c r="A13" t="s">
        <v>51</v>
      </c>
      <c r="B13" t="s">
        <v>52</v>
      </c>
      <c r="C13" t="s">
        <v>49</v>
      </c>
      <c r="D13" s="9">
        <v>0.0002</v>
      </c>
      <c r="E13" s="11">
        <f>D13*$B$2</f>
        <v>0.0002</v>
      </c>
      <c r="F13" t="s">
        <v>34</v>
      </c>
      <c r="G13" s="4">
        <f>E13*3.71</f>
        <v>0.000742</v>
      </c>
    </row>
    <row r="14">
      <c r="A14" t="s">
        <v>53</v>
      </c>
      <c r="B14" t="s">
        <v>54</v>
      </c>
      <c r="C14" t="s">
        <v>55</v>
      </c>
      <c r="D14" s="9">
        <v>3.5</v>
      </c>
      <c r="E14" s="11">
        <f>D14*$B$2</f>
        <v>3.5</v>
      </c>
      <c r="F14" t="s">
        <v>46</v>
      </c>
      <c r="G14" s="4">
        <f>E14*2.2</f>
        <v>7.7</v>
      </c>
    </row>
    <row r="15">
      <c r="A15" t="s">
        <v>56</v>
      </c>
      <c r="B15" t="s">
        <v>57</v>
      </c>
      <c r="C15" t="s">
        <v>58</v>
      </c>
      <c r="D15" s="9">
        <v>0.725</v>
      </c>
      <c r="E15" s="11">
        <f>D15*$B$2</f>
        <v>0.725</v>
      </c>
      <c r="F15" t="s">
        <v>34</v>
      </c>
      <c r="G15" s="4">
        <f>E15*7.2</f>
        <v>5.22</v>
      </c>
    </row>
    <row r="16">
      <c r="A16" t="s">
        <v>59</v>
      </c>
      <c r="B16" t="s">
        <v>60</v>
      </c>
      <c r="C16" t="s">
        <v>58</v>
      </c>
      <c r="D16" s="9">
        <v>0.725</v>
      </c>
      <c r="E16" s="11">
        <f>D16*$B$2</f>
        <v>0.725</v>
      </c>
      <c r="F16" t="s">
        <v>34</v>
      </c>
      <c r="G16" s="4">
        <f>E16*14.5</f>
        <v>10.5125</v>
      </c>
    </row>
    <row r="17">
      <c r="A17" t="s">
        <v>61</v>
      </c>
      <c r="B17" t="s">
        <v>62</v>
      </c>
      <c r="C17" t="s">
        <v>63</v>
      </c>
      <c r="D17" s="9">
        <v>2</v>
      </c>
      <c r="E17" s="11">
        <f>D17*$B$2</f>
        <v>2</v>
      </c>
      <c r="F17" t="s">
        <v>34</v>
      </c>
      <c r="G17" s="4">
        <f>E17*1.8</f>
        <v>3.6</v>
      </c>
    </row>
    <row r="18">
      <c r="A18" t="s">
        <v>64</v>
      </c>
      <c r="B18" t="s">
        <v>65</v>
      </c>
      <c r="C18" t="s">
        <v>63</v>
      </c>
      <c r="D18" s="9">
        <v>1</v>
      </c>
      <c r="E18" s="11">
        <f>D18*$B$2</f>
        <v>1</v>
      </c>
      <c r="F18" t="s">
        <v>66</v>
      </c>
      <c r="G18" s="4">
        <f>E18*6</f>
        <v>6</v>
      </c>
    </row>
    <row r="19">
      <c r="A19" t="s">
        <v>67</v>
      </c>
      <c r="B19" t="s">
        <v>68</v>
      </c>
      <c r="C19" t="s">
        <v>63</v>
      </c>
      <c r="D19" s="9">
        <v>2</v>
      </c>
      <c r="E19" s="11">
        <f>D19*$B$2</f>
        <v>2</v>
      </c>
      <c r="F19" t="s">
        <v>24</v>
      </c>
      <c r="G19" s="4">
        <f>E19*1</f>
        <v>2</v>
      </c>
    </row>
    <row r="20">
      <c r="A20" t="s">
        <v>69</v>
      </c>
      <c r="B20" t="s">
        <v>70</v>
      </c>
      <c r="C20" t="s">
        <v>63</v>
      </c>
      <c r="D20" s="9">
        <v>0.5</v>
      </c>
      <c r="E20" s="11">
        <f>D20*$B$2</f>
        <v>0.5</v>
      </c>
      <c r="F20" t="s">
        <v>34</v>
      </c>
      <c r="G20" s="4">
        <f>E20*0.4</f>
        <v>0.2</v>
      </c>
    </row>
    <row r="21">
      <c r="A21" t="s">
        <v>71</v>
      </c>
      <c r="B21" t="s">
        <v>72</v>
      </c>
      <c r="C21" t="s">
        <v>73</v>
      </c>
      <c r="D21" s="9">
        <v>1.5</v>
      </c>
      <c r="E21" s="11">
        <f>D21*$B$2</f>
        <v>1.5</v>
      </c>
      <c r="F21" t="s">
        <v>34</v>
      </c>
      <c r="G21" s="4">
        <f>E21*5.6</f>
        <v>8.4</v>
      </c>
    </row>
    <row r="22">
      <c r="A22" t="s">
        <v>74</v>
      </c>
      <c r="B22" t="s">
        <v>75</v>
      </c>
      <c r="C22" t="s">
        <v>76</v>
      </c>
      <c r="D22" s="9">
        <v>0.001</v>
      </c>
      <c r="E22" s="11">
        <f>D22*$B$2</f>
        <v>0.001</v>
      </c>
      <c r="F22" t="s">
        <v>34</v>
      </c>
      <c r="G22" s="4">
        <f>E22*4.5</f>
        <v>0.0045</v>
      </c>
    </row>
    <row r="23">
      <c r="A23" t="s">
        <v>77</v>
      </c>
      <c r="B23" t="s">
        <v>78</v>
      </c>
      <c r="C23" t="s">
        <v>79</v>
      </c>
      <c r="D23" s="9">
        <v>0.146</v>
      </c>
      <c r="E23" s="11">
        <f>D23*$B$2</f>
        <v>0.146</v>
      </c>
      <c r="F23" t="s">
        <v>34</v>
      </c>
      <c r="G23" s="4">
        <f>E23*0.35</f>
        <v>0.0511</v>
      </c>
    </row>
    <row r="24">
      <c r="A24" t="s">
        <v>80</v>
      </c>
      <c r="B24" t="s">
        <v>81</v>
      </c>
      <c r="C24" t="s">
        <v>82</v>
      </c>
      <c r="D24" s="9">
        <v>5</v>
      </c>
      <c r="E24" s="11">
        <f>D24*$B$2</f>
        <v>5</v>
      </c>
      <c r="F24" t="s">
        <v>24</v>
      </c>
      <c r="G24" s="4">
        <f>E24*0.45</f>
        <v>2.25</v>
      </c>
    </row>
    <row r="25">
      <c r="A25" t="s">
        <v>83</v>
      </c>
      <c r="B25" t="s">
        <v>84</v>
      </c>
      <c r="C25" t="s">
        <v>82</v>
      </c>
      <c r="D25" s="9">
        <v>0.004</v>
      </c>
      <c r="E25" s="11">
        <f>D25*$B$2</f>
        <v>0.004</v>
      </c>
      <c r="F25" t="s">
        <v>34</v>
      </c>
      <c r="G25" s="4">
        <f>E25*3.5</f>
        <v>0.014</v>
      </c>
    </row>
    <row r="26">
      <c r="A26" t="s">
        <v>85</v>
      </c>
      <c r="B26" t="s">
        <v>86</v>
      </c>
      <c r="C26" t="s">
        <v>87</v>
      </c>
      <c r="D26" s="9">
        <v>0.1</v>
      </c>
      <c r="E26" s="11">
        <f>D26*$B$2</f>
        <v>0.1</v>
      </c>
      <c r="F26" t="s">
        <v>34</v>
      </c>
      <c r="G26" s="4">
        <f>E26*9.26</f>
        <v>0.926</v>
      </c>
    </row>
    <row r="27">
      <c r="A27"/>
      <c r="B27"/>
      <c r="C27"/>
      <c r="D27"/>
      <c r="E27"/>
      <c r="F27" t="s" s="3">
        <v>88</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89</v>
      </c>
      <c r="B1" t="s" s="2">
        <v>90</v>
      </c>
      <c r="C1" t="s" s="2">
        <v>91</v>
      </c>
      <c r="D1" t="s" s="2">
        <v>92</v>
      </c>
      <c r="E1" t="s" s="2">
        <v>29</v>
      </c>
      <c r="F1" t="s" s="2">
        <v>5</v>
      </c>
    </row>
    <row r="2">
      <c r="A2">
        <v>0</v>
      </c>
      <c r="B2" t="s">
        <v>2</v>
      </c>
      <c r="C2" t="s">
        <v>93</v>
      </c>
      <c r="D2" s="11">
        <v>100</v>
      </c>
      <c r="E2" t="s">
        <v>24</v>
      </c>
      <c r="F2" t="s">
        <v>94</v>
      </c>
    </row>
    <row r="3">
      <c r="A3">
        <v>1</v>
      </c>
      <c r="B3" t="s">
        <v>95</v>
      </c>
      <c r="C3" t="s">
        <v>96</v>
      </c>
      <c r="D3" s="11">
        <v>3.5</v>
      </c>
      <c r="E3" t="s">
        <v>46</v>
      </c>
      <c r="F3" t="s">
        <v>55</v>
      </c>
    </row>
    <row r="4">
      <c r="A4">
        <v>1</v>
      </c>
      <c r="B4" t="s">
        <v>97</v>
      </c>
      <c r="C4" t="s">
        <v>96</v>
      </c>
      <c r="D4" s="11">
        <v>0.725</v>
      </c>
      <c r="E4" t="s">
        <v>34</v>
      </c>
      <c r="F4" t="s">
        <v>58</v>
      </c>
    </row>
    <row r="5">
      <c r="A5">
        <v>1</v>
      </c>
      <c r="B5" t="s">
        <v>98</v>
      </c>
      <c r="C5" t="s">
        <v>96</v>
      </c>
      <c r="D5" s="11">
        <v>0.725</v>
      </c>
      <c r="E5" t="s">
        <v>34</v>
      </c>
      <c r="F5" t="s">
        <v>58</v>
      </c>
    </row>
    <row r="6">
      <c r="A6">
        <v>1</v>
      </c>
      <c r="B6" t="s">
        <v>99</v>
      </c>
      <c r="C6" t="s">
        <v>96</v>
      </c>
      <c r="D6" s="11">
        <v>8</v>
      </c>
      <c r="E6" t="s">
        <v>46</v>
      </c>
      <c r="F6" t="s">
        <v>33</v>
      </c>
    </row>
    <row r="7">
      <c r="A7">
        <v>1</v>
      </c>
      <c r="B7" t="s">
        <v>100</v>
      </c>
      <c r="C7" t="s">
        <v>96</v>
      </c>
      <c r="D7" s="11">
        <v>2</v>
      </c>
      <c r="E7" t="s">
        <v>34</v>
      </c>
      <c r="F7" t="s">
        <v>63</v>
      </c>
    </row>
    <row r="8">
      <c r="A8">
        <v>1</v>
      </c>
      <c r="B8" t="s">
        <v>101</v>
      </c>
      <c r="C8" t="s">
        <v>96</v>
      </c>
      <c r="D8" s="11">
        <v>1.5</v>
      </c>
      <c r="E8" t="s">
        <v>34</v>
      </c>
      <c r="F8" t="s">
        <v>73</v>
      </c>
    </row>
    <row r="9">
      <c r="A9">
        <v>1</v>
      </c>
      <c r="B9" t="s">
        <v>102</v>
      </c>
      <c r="C9" t="s">
        <v>96</v>
      </c>
      <c r="D9" s="11">
        <v>0.5</v>
      </c>
      <c r="E9" t="s">
        <v>34</v>
      </c>
      <c r="F9" t="s">
        <v>63</v>
      </c>
    </row>
    <row r="10">
      <c r="A10">
        <v>1</v>
      </c>
      <c r="B10" t="s">
        <v>103</v>
      </c>
      <c r="C10" t="s">
        <v>96</v>
      </c>
      <c r="D10" s="11">
        <v>0.1</v>
      </c>
      <c r="E10" t="s">
        <v>34</v>
      </c>
      <c r="F10" t="s">
        <v>87</v>
      </c>
    </row>
    <row r="11">
      <c r="A11">
        <v>1</v>
      </c>
      <c r="B11" t="s">
        <v>104</v>
      </c>
      <c r="C11" t="s">
        <v>96</v>
      </c>
      <c r="D11" s="11">
        <v>2</v>
      </c>
      <c r="E11" t="s">
        <v>24</v>
      </c>
      <c r="F11" t="s">
        <v>63</v>
      </c>
    </row>
    <row r="12">
      <c r="A12">
        <v>1</v>
      </c>
      <c r="B12" t="s">
        <v>105</v>
      </c>
      <c r="C12" t="s">
        <v>93</v>
      </c>
      <c r="D12" s="11">
        <v>0.2</v>
      </c>
      <c r="E12" t="s">
        <v>46</v>
      </c>
      <c r="F12" t="s">
        <v>106</v>
      </c>
    </row>
    <row r="13">
      <c r="A13">
        <v>2</v>
      </c>
      <c r="B13" t="s">
        <v>107</v>
      </c>
      <c r="C13" t="s">
        <v>96</v>
      </c>
      <c r="D13" s="11">
        <v>0.04</v>
      </c>
      <c r="E13" t="s">
        <v>50</v>
      </c>
      <c r="F13" t="s">
        <v>49</v>
      </c>
    </row>
    <row r="14">
      <c r="A14">
        <v>1</v>
      </c>
      <c r="B14" t="s">
        <v>108</v>
      </c>
      <c r="C14" t="s">
        <v>96</v>
      </c>
      <c r="D14" s="11">
        <v>0.3</v>
      </c>
      <c r="E14" t="s">
        <v>46</v>
      </c>
      <c r="F14" t="s">
        <v>45</v>
      </c>
    </row>
    <row r="15">
      <c r="A15">
        <v>1</v>
      </c>
      <c r="B15" t="s">
        <v>109</v>
      </c>
      <c r="C15" t="s">
        <v>96</v>
      </c>
      <c r="D15" s="11">
        <v>5</v>
      </c>
      <c r="E15" t="s">
        <v>24</v>
      </c>
      <c r="F15" t="s">
        <v>82</v>
      </c>
    </row>
    <row r="16">
      <c r="A16">
        <v>1</v>
      </c>
      <c r="B16" t="s">
        <v>110</v>
      </c>
      <c r="C16" t="s">
        <v>93</v>
      </c>
      <c r="D16" s="11">
        <v>0.1</v>
      </c>
      <c r="E16" t="s">
        <v>34</v>
      </c>
      <c r="F16" t="s">
        <v>94</v>
      </c>
    </row>
    <row r="17">
      <c r="A17">
        <v>2</v>
      </c>
      <c r="B17" t="s">
        <v>111</v>
      </c>
      <c r="C17" t="s">
        <v>96</v>
      </c>
      <c r="D17" s="11">
        <v>0.004</v>
      </c>
      <c r="E17" t="s">
        <v>34</v>
      </c>
      <c r="F17" t="s">
        <v>82</v>
      </c>
    </row>
    <row r="18">
      <c r="A18">
        <v>2</v>
      </c>
      <c r="B18" t="s">
        <v>112</v>
      </c>
      <c r="C18" t="s">
        <v>96</v>
      </c>
      <c r="D18" s="11">
        <v>0.001</v>
      </c>
      <c r="E18" t="s">
        <v>34</v>
      </c>
      <c r="F18" t="s">
        <v>76</v>
      </c>
    </row>
    <row r="19">
      <c r="A19">
        <v>2</v>
      </c>
      <c r="B19" t="s">
        <v>113</v>
      </c>
      <c r="C19" t="s">
        <v>96</v>
      </c>
      <c r="D19" s="11">
        <v>0.003</v>
      </c>
      <c r="E19" t="s">
        <v>34</v>
      </c>
      <c r="F19" t="s">
        <v>37</v>
      </c>
    </row>
    <row r="20">
      <c r="A20">
        <v>2</v>
      </c>
      <c r="B20" t="s">
        <v>114</v>
      </c>
      <c r="C20" t="s">
        <v>96</v>
      </c>
      <c r="D20" s="11">
        <v>0.002</v>
      </c>
      <c r="E20" t="s">
        <v>34</v>
      </c>
      <c r="F20" t="s">
        <v>37</v>
      </c>
    </row>
    <row r="21">
      <c r="A21">
        <v>2</v>
      </c>
      <c r="B21" t="s">
        <v>115</v>
      </c>
      <c r="C21" t="s">
        <v>96</v>
      </c>
      <c r="D21" s="11">
        <v>0</v>
      </c>
      <c r="E21" t="s">
        <v>34</v>
      </c>
      <c r="F21" t="s">
        <v>49</v>
      </c>
    </row>
    <row r="22">
      <c r="A22">
        <v>2</v>
      </c>
      <c r="B22" t="s">
        <v>116</v>
      </c>
      <c r="C22" t="s">
        <v>93</v>
      </c>
      <c r="D22" s="11">
        <v>0.001</v>
      </c>
      <c r="E22" t="s">
        <v>46</v>
      </c>
      <c r="F22" t="s">
        <v>106</v>
      </c>
    </row>
    <row r="23">
      <c r="A23">
        <v>3</v>
      </c>
      <c r="B23" t="s">
        <v>117</v>
      </c>
      <c r="C23" t="s">
        <v>96</v>
      </c>
      <c r="D23" s="11">
        <v>0</v>
      </c>
      <c r="E23" t="s">
        <v>50</v>
      </c>
      <c r="F23" t="s">
        <v>49</v>
      </c>
    </row>
    <row r="24">
      <c r="A24">
        <v>1</v>
      </c>
      <c r="B24" t="s">
        <v>118</v>
      </c>
      <c r="C24" t="s">
        <v>93</v>
      </c>
      <c r="D24" s="11">
        <v>0.03</v>
      </c>
      <c r="E24" t="s">
        <v>34</v>
      </c>
      <c r="F24" t="s">
        <v>106</v>
      </c>
    </row>
    <row r="25">
      <c r="A25">
        <v>2</v>
      </c>
      <c r="B25" t="s">
        <v>119</v>
      </c>
      <c r="C25" t="s">
        <v>96</v>
      </c>
      <c r="D25" s="11">
        <v>1</v>
      </c>
      <c r="E25" t="s">
        <v>66</v>
      </c>
      <c r="F25" t="s">
        <v>63</v>
      </c>
    </row>
    <row r="26">
      <c r="A26">
        <v>1</v>
      </c>
      <c r="B26" t="s">
        <v>120</v>
      </c>
      <c r="C26" t="s">
        <v>96</v>
      </c>
      <c r="D26" s="11">
        <v>0.073</v>
      </c>
      <c r="E26" t="s">
        <v>34</v>
      </c>
      <c r="F26" t="s">
        <v>79</v>
      </c>
    </row>
    <row r="27">
      <c r="A27">
        <v>1</v>
      </c>
      <c r="B27" t="s">
        <v>121</v>
      </c>
      <c r="C27" t="s">
        <v>96</v>
      </c>
      <c r="D27" s="11">
        <v>0.007</v>
      </c>
      <c r="E27" t="s">
        <v>34</v>
      </c>
      <c r="F27" t="s">
        <v>42</v>
      </c>
    </row>
    <row r="28">
      <c r="A28">
        <v>1</v>
      </c>
      <c r="B28" t="s">
        <v>120</v>
      </c>
      <c r="C28" t="s">
        <v>96</v>
      </c>
      <c r="D28" s="11">
        <v>0.073</v>
      </c>
      <c r="E28" t="s">
        <v>34</v>
      </c>
      <c r="F28" t="s">
        <v>79</v>
      </c>
    </row>
    <row r="29">
      <c r="A29">
        <v>1</v>
      </c>
      <c r="B29" t="s">
        <v>121</v>
      </c>
      <c r="C29" t="s">
        <v>96</v>
      </c>
      <c r="D29" s="11">
        <v>0.007</v>
      </c>
      <c r="E29" t="s">
        <v>34</v>
      </c>
      <c r="F29"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t>
        </is>
      </c>
      <c r="E3" t="s" s="13"/>
      <c r="F3"/>
    </row>
    <row r="4">
      <c r="A4" t="s">
        <v>2</v>
      </c>
      <c r="B4">
        <v>3</v>
      </c>
      <c r="C4"/>
      <c r="D4" t="inlineStr" s="13">
        <is>
          <t>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t>
        </is>
      </c>
      <c r="E4" t="s" s="13"/>
      <c r="F4"/>
    </row>
    <row r="5">
      <c r="A5" t="s">
        <v>2</v>
      </c>
      <c r="B5">
        <v>4</v>
      </c>
      <c r="C5"/>
      <c r="D5" t="inlineStr" s="13">
        <is>
          <t>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t>
        </is>
      </c>
      <c r="E5" t="s" s="13"/>
      <c r="F5"/>
    </row>
    <row r="6">
      <c r="A6" t="s">
        <v>2</v>
      </c>
      <c r="B6">
        <v>5</v>
      </c>
      <c r="C6"/>
      <c r="D6" t="inlineStr" s="13">
        <is>
          <t>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t>
        </is>
      </c>
      <c r="E6" t="s" s="13"/>
      <c r="F6"/>
    </row>
    <row r="7">
      <c r="A7" t="s">
        <v>2</v>
      </c>
      <c r="B7">
        <v>6</v>
      </c>
      <c r="C7"/>
      <c r="D7" t="s" s="13">
        <v>128</v>
      </c>
      <c r="E7" t="s" s="13"/>
      <c r="F7"/>
    </row>
    <row r="8">
      <c r="A8" t="s">
        <v>129</v>
      </c>
      <c r="B8">
        <v>1</v>
      </c>
      <c r="C8"/>
      <c r="D8" t="inlineStr" s="13">
        <is>
          <t>Mise en place du poste de travail — Vérifier les D.L.C., peser les denrées, sélectionner le matériel. Désinfecter le matériel et le plan de travail suivant les protocoles.</t>
        </is>
      </c>
      <c r="E8" t="s" s="13"/>
      <c r="F8"/>
    </row>
    <row r="9">
      <c r="A9" t="s">
        <v>129</v>
      </c>
      <c r="B9">
        <v>2</v>
      </c>
      <c r="C9"/>
      <c r="D9" t="inlineStr" s="13">
        <is>
          <t>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t>
        </is>
      </c>
      <c r="E9" t="s" s="13"/>
      <c r="F9"/>
    </row>
    <row r="10">
      <c r="A10" t="s">
        <v>129</v>
      </c>
      <c r="B10">
        <v>3</v>
      </c>
      <c r="C10"/>
      <c r="D10" t="inlineStr" s="13">
        <is>
          <t>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t>
        </is>
      </c>
      <c r="E10" t="s" s="13"/>
      <c r="F10"/>
    </row>
    <row r="11">
      <c r="A11" t="s">
        <v>129</v>
      </c>
      <c r="B11">
        <v>4</v>
      </c>
      <c r="C11"/>
      <c r="D11" t="s" s="13">
        <v>130</v>
      </c>
      <c r="E11" t="s" s="13"/>
      <c r="F11"/>
    </row>
    <row r="12">
      <c r="A12" t="s">
        <v>129</v>
      </c>
      <c r="B12">
        <v>5</v>
      </c>
      <c r="C12"/>
      <c r="D12" t="inlineStr" s="13">
        <is>
          <t>Suggestions — On peut aussi utiliser la tapenade pour condimenter les pâtes, les hors-d'œuvre, etc. On peut garnir des moitiés d'œufs durs, d'une farce composée de tapenade et de jaunes d'œufs réduits en purée.</t>
        </is>
      </c>
      <c r="E12" t="s" s="13"/>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131</v>
      </c>
      <c r="B1"/>
      <c r="C1"/>
      <c r="D1"/>
    </row>
    <row r="2">
      <c r="A2" t="str" s="14">
        <f>"GRO_CDC_023 · GRO.ENT.FR · référence : "&amp;Besoins!B3&amp;" "&amp;Besoins!C3&amp;" · multiplicateur réglable sur la feuille ""Besoins"""</f>
        <v>GRO_CDC_023 · GRO.ENT.FR · référence : 100 pc · multiplicateur réglable sur la feuille </v>
      </c>
      <c r="B2"/>
      <c r="C2"/>
      <c r="D2"/>
    </row>
    <row r="3">
      <c r="A3"/>
      <c r="B3"/>
      <c r="C3"/>
      <c r="D3"/>
    </row>
    <row r="4">
      <c r="A4" t="s" s="15">
        <v>132</v>
      </c>
      <c r="B4"/>
      <c r="C4"/>
      <c r="D4"/>
    </row>
    <row r="5">
      <c r="A5" t="s" s="16">
        <v>133</v>
      </c>
      <c r="B5" t="str" s="13">
        <f>Procedure!D2</f>
        <v>Mise en place du poste de travail — Vérifier les D.L.C., peser les denrées, sélectionner le matériel nécessaire. Laver et désinfecter le matériel et le poste de travail en suivant les protocoles.</v>
      </c>
      <c r="C5"/>
      <c r="D5"/>
    </row>
    <row r="6">
      <c r="A6" t="s" s="16">
        <v>134</v>
      </c>
      <c r="B6" t="str" s="13">
        <f>Procedure!D3</f>
        <v>Préparations préliminaires — Peler, épépiner, laver et désinfecter tous les végétaux. Émincer grossièrement le concombre, le poivron, le céleri et l'oignon. Si vous employez des tomates fraîches, retirer le pédoncule, couper en deux, épépiner et couper les en quartiers. Réserver au froid dans un bac GN 1/1 H 200 en polycarbonate. Couper les baguettes de pain en rondelles. Disposer les rondelles de pain sur des grilles de cuisson GN 1/1. Confectionner la tapenade (voir recette). Ranger 100 coupes ou petits bols sur des grilles.</v>
      </c>
      <c r="C6"/>
      <c r="D6"/>
    </row>
    <row r="7">
      <c r="A7"/>
      <c r="B7" t="str">
        <f>Besoins!B19</f>
        <v>CONCOMBRE France cat.I 500-600g colis de 12</v>
      </c>
      <c r="C7" s="11">
        <f>Besoins!E19</f>
        <v>2</v>
      </c>
      <c r="D7" t="str">
        <f>Besoins!F19</f>
        <v>kg</v>
      </c>
    </row>
    <row r="8">
      <c r="A8"/>
      <c r="B8" t="str">
        <f>Besoins!B21</f>
        <v>POIVRON rouge France biologique</v>
      </c>
      <c r="C8" s="11">
        <f>Besoins!E21</f>
        <v>1.5</v>
      </c>
      <c r="D8" t="str">
        <f>Besoins!F21</f>
        <v>kg</v>
      </c>
    </row>
    <row r="9">
      <c r="A9"/>
      <c r="B9" t="str">
        <f>Besoins!B20</f>
        <v>OIGNON jaune France cat.I 60-80mm</v>
      </c>
      <c r="C9" s="11">
        <f>Besoins!E20</f>
        <v>0.5</v>
      </c>
      <c r="D9" t="str">
        <f>Besoins!F20</f>
        <v>kg</v>
      </c>
    </row>
    <row r="10">
      <c r="A10"/>
      <c r="B10" t="str">
        <f>Besoins!B17</f>
        <v>CÉLERI-BRANCHE vert France cat.I</v>
      </c>
      <c r="C10" s="11">
        <f>Besoins!E17</f>
        <v>2</v>
      </c>
      <c r="D10" t="str">
        <f>Besoins!F17</f>
        <v>pc</v>
      </c>
    </row>
    <row r="11">
      <c r="A11"/>
      <c r="B11" t="str">
        <f>Besoins!B24</f>
        <v>Baguette tradition crue précuite</v>
      </c>
      <c r="C11" s="11">
        <f>Besoins!E24</f>
        <v>5</v>
      </c>
      <c r="D11" t="str">
        <f>Besoins!F24</f>
        <v>pc</v>
      </c>
    </row>
    <row r="12">
      <c r="A12" t="s" s="16">
        <v>135</v>
      </c>
      <c r="B12" t="str" s="13">
        <f>Procedure!D4</f>
        <v>Confectionner la crème de parmesan — Dans une russe, porter à ébullition la crème liquide. Ajouter à la crème les fromages râpés et mélanger au fouet. Saler légèrement et poivrer. Se méfier du parmesan qui est parfois un peu salé. Laisser cuire 1 minute. Verser et répartir la crème de fromage dans les coupes ou petits bols. Refroidir la crème suivant la procédure. Au contact du froid, la crème va légèrement durcir. Réserver au froid.</v>
      </c>
      <c r="C12"/>
      <c r="D12"/>
    </row>
    <row r="13">
      <c r="A13"/>
      <c r="B13" t="str">
        <f>Besoins!B14</f>
        <v>Crème fraîche liquide 15% MG allégée</v>
      </c>
      <c r="C13" s="11">
        <f>Besoins!E14</f>
        <v>3.5</v>
      </c>
      <c r="D13" t="str">
        <f>Besoins!F14</f>
        <v>lt</v>
      </c>
    </row>
    <row r="14">
      <c r="A14"/>
      <c r="B14" t="str">
        <f>Besoins!B15</f>
        <v>Emmental râpé vrac</v>
      </c>
      <c r="C14" s="11">
        <f>Besoins!E15</f>
        <v>0.725</v>
      </c>
      <c r="D14" t="str">
        <f>Besoins!F15</f>
        <v>kg</v>
      </c>
    </row>
    <row r="15">
      <c r="A15"/>
      <c r="B15" t="str">
        <f>Besoins!B16</f>
        <v>Parmesan râpé (Parmigiano)</v>
      </c>
      <c r="C15" s="11">
        <f>Besoins!E16</f>
        <v>0.725</v>
      </c>
      <c r="D15" t="str">
        <f>Besoins!F16</f>
        <v>kg</v>
      </c>
    </row>
    <row r="16">
      <c r="A16" t="s" s="16">
        <v>136</v>
      </c>
      <c r="B16" t="str" s="13">
        <f>Procedure!D5</f>
        <v>Confectionner la mousse de tomate — Dans la cuve du batteur, mettre le coulis de tomate, et tous les légumes émincés. Mixer tous les éléments. Ajouter l'huile d'olive et le vinaigre de Xérès. Mixer à nouveau afin de rendre le gaspacho légèrement mousseux. Saler et poivrer. Mixer. Verser le gaspacho sur la crème de fromage.</v>
      </c>
      <c r="C16"/>
      <c r="D16"/>
    </row>
    <row r="17">
      <c r="A17"/>
      <c r="B17" t="str">
        <f>Besoins!B7</f>
        <v>Coulis de tomate cuisinée</v>
      </c>
      <c r="C17" s="11">
        <f>Besoins!E7</f>
        <v>8</v>
      </c>
      <c r="D17" t="str">
        <f>Besoins!F7</f>
        <v>lt</v>
      </c>
    </row>
    <row r="18">
      <c r="A18"/>
      <c r="B18" t="str">
        <f>Besoins!B26</f>
        <v>Ail haché IQF</v>
      </c>
      <c r="C18" s="11">
        <f>Besoins!E26</f>
        <v>0.1</v>
      </c>
      <c r="D18" t="str">
        <f>Besoins!F26</f>
        <v>kg</v>
      </c>
    </row>
    <row r="19">
      <c r="A19"/>
      <c r="B19" t="s">
        <v>137</v>
      </c>
      <c r="C19" s="11">
        <f>'Besoins'!$B$2*0.2</f>
        <v>0.2</v>
      </c>
      <c r="D19" t="s">
        <v>46</v>
      </c>
    </row>
    <row r="20">
      <c r="A20"/>
      <c r="B20" t="str">
        <f>Besoins!B11</f>
        <v>Vinaigre de Xérès</v>
      </c>
      <c r="C20" s="11">
        <f>Besoins!E11</f>
        <v>0.3</v>
      </c>
      <c r="D20" t="str">
        <f>Besoins!F11</f>
        <v>lt</v>
      </c>
    </row>
    <row r="21">
      <c r="A21" t="s" s="16">
        <v>138</v>
      </c>
      <c r="B21" t="str" s="13">
        <f>Procedure!D6</f>
        <v>Préparer les toasts de tapenade — Préchauffer le four sur la position chaleur sèche à +175°C. Disposer les grilles contenant les rondelles de pains sur l'échelle de cuisson. Enfourner et faire dorer le pain. Tartiner les toasts avec de la tapenade. Réserver sur les grilles de cuisson.</v>
      </c>
      <c r="C21"/>
      <c r="D21"/>
    </row>
    <row r="22">
      <c r="A22"/>
      <c r="B22" t="s">
        <v>139</v>
      </c>
      <c r="C22" s="11">
        <f>'Besoins'!$B$2*0.1</f>
        <v>0.1</v>
      </c>
      <c r="D22" t="s">
        <v>34</v>
      </c>
    </row>
    <row r="23">
      <c r="A23" t="s" s="16">
        <v>140</v>
      </c>
      <c r="B23" t="str" s="13">
        <f>Procedure!D7</f>
        <v>Dresser et servir — Servir une coupe contenant les deux préparations, accompagnée de deux toasts à la tapenade. Décorer d'une pluche de cerfeuil.</v>
      </c>
      <c r="C23"/>
      <c r="D23"/>
    </row>
    <row r="24">
      <c r="A24"/>
      <c r="B24" t="s">
        <v>141</v>
      </c>
      <c r="C24" s="11">
        <f>'Besoins'!$B$2*0.03</f>
        <v>0.03</v>
      </c>
      <c r="D24" t="s">
        <v>34</v>
      </c>
    </row>
    <row r="25">
      <c r="A25"/>
      <c r="B25"/>
      <c r="C25"/>
      <c r="D25"/>
    </row>
    <row r="26">
      <c r="A26" t="s" s="15">
        <v>142</v>
      </c>
      <c r="B26"/>
      <c r="C26"/>
      <c r="D26"/>
    </row>
    <row r="27">
      <c r="A27" t="s" s="16">
        <v>133</v>
      </c>
      <c r="B27" t="str" s="13">
        <f>Procedure!D8</f>
        <v>Mise en place du poste de travail — Vérifier les D.L.C., peser les denrées, sélectionner le matériel. Désinfecter le matériel et le plan de travail suivant les protocoles.</v>
      </c>
      <c r="C27"/>
      <c r="D27"/>
    </row>
    <row r="28">
      <c r="A28" t="s" s="16">
        <v>134</v>
      </c>
      <c r="B28" t="str" s="13">
        <f>Procedure!D9</f>
        <v>Préparations préliminaires — Trancher le pain. Déposer les tranches de pain sur des grilles de cuisson. Déboîter et égoutter les anchois, les olives et les câpres suivant la procédure. Préchauffer le four sur la position chaleur sèche à +170°C. Toaster légèrement les tranches de pain et les réserver tièdes.</v>
      </c>
      <c r="C28"/>
      <c r="D28"/>
    </row>
    <row r="29">
      <c r="A29"/>
      <c r="B29" t="str">
        <f>Besoins!B25</f>
        <v>Pain de campagne tranché (kg)</v>
      </c>
      <c r="C29" s="11">
        <f>Besoins!E25</f>
        <v>0.004</v>
      </c>
      <c r="D29" t="str">
        <f>Besoins!F25</f>
        <v>kg</v>
      </c>
    </row>
    <row r="30">
      <c r="A30" t="s" s="16">
        <v>135</v>
      </c>
      <c r="B30" t="str" s="13">
        <f>Procedure!D10</f>
        <v>Confectionner la tapenade — Mixer ensemble au cutter les filets d'anchois, les olives et les câpres. Mettre dans la cuve du batteur les éléments mixés formant une pâte. Ajouter le poivre et la moutarde. Au fouet, les monter comme une mayonnaise avec l'huile d'olive, de façon à obtenir une pâte crémeuse et onctueuse (éventuellement ajouter un peu de vinaigre ou de citron).</v>
      </c>
      <c r="C30"/>
      <c r="D30"/>
    </row>
    <row r="31">
      <c r="A31"/>
      <c r="B31" t="str">
        <f>Besoins!B22</f>
        <v>ANCHOIS France</v>
      </c>
      <c r="C31" s="11">
        <f>Besoins!E22</f>
        <v>0.001</v>
      </c>
      <c r="D31" t="str">
        <f>Besoins!F22</f>
        <v>kg</v>
      </c>
    </row>
    <row r="32">
      <c r="A32"/>
      <c r="B32" t="str">
        <f>Besoins!B9</f>
        <v>Olives noires dénoyautées bocal</v>
      </c>
      <c r="C32" s="11">
        <f>Besoins!E9</f>
        <v>0.003</v>
      </c>
      <c r="D32" t="str">
        <f>Besoins!F9</f>
        <v>kg</v>
      </c>
    </row>
    <row r="33">
      <c r="A33"/>
      <c r="B33" t="str">
        <f>Besoins!B8</f>
        <v>Câpres au vinaigre bocal</v>
      </c>
      <c r="C33" s="11">
        <f>Besoins!E8</f>
        <v>0.0015</v>
      </c>
      <c r="D33" t="str">
        <f>Besoins!F8</f>
        <v>kg</v>
      </c>
    </row>
    <row r="34">
      <c r="A34"/>
      <c r="B34" t="str">
        <f>Besoins!B13</f>
        <v>Moutarde de Dijon seau 5kg</v>
      </c>
      <c r="C34" s="11">
        <f>Besoins!E13</f>
        <v>0.0002</v>
      </c>
      <c r="D34" t="str">
        <f>Besoins!F13</f>
        <v>kg</v>
      </c>
    </row>
    <row r="35">
      <c r="A35"/>
      <c r="B35" t="s">
        <v>137</v>
      </c>
      <c r="C35" s="11">
        <f>'Besoins'!$B$2*0.0015</f>
        <v>0.0015</v>
      </c>
      <c r="D35" t="s">
        <v>46</v>
      </c>
    </row>
    <row r="36">
      <c r="A36" t="s" s="16">
        <v>136</v>
      </c>
      <c r="B36" t="str" s="13">
        <f>Procedure!D11</f>
        <v>Préparer les toasts — Tartiner les toasts tièdes avec la tapenade.</v>
      </c>
      <c r="C36"/>
      <c r="D36"/>
    </row>
    <row r="37">
      <c r="A37" t="s" s="16">
        <v>138</v>
      </c>
      <c r="B37" t="str" s="13">
        <f>Procedure!D12</f>
        <v>Suggestions — On peut aussi utiliser la tapenade pour condimenter les pâtes, les hors-d'œuvre, etc. On peut garnir des moitiés d'œufs durs, d'une farce composée de tapenade et de jaunes d'œufs réduits en purée.</v>
      </c>
      <c r="C37"/>
      <c r="D37"/>
    </row>
    <row r="38">
      <c r="A38"/>
      <c r="B38"/>
      <c r="C38"/>
      <c r="D38"/>
    </row>
    <row r="39">
      <c r="A39" t="s" s="17">
        <v>21</v>
      </c>
      <c r="B39"/>
      <c r="C39"/>
      <c r="D39"/>
    </row>
  </sheetData>
  <sheetProtection sheet="1" formatRows="0" formatColumns="0"/>
  <mergeCells count="16">
    <mergeCell ref="A1:D1"/>
    <mergeCell ref="A2:D2"/>
    <mergeCell ref="A4:D4"/>
    <mergeCell ref="B5:D5"/>
    <mergeCell ref="B6:D6"/>
    <mergeCell ref="B12:D12"/>
    <mergeCell ref="B16:D16"/>
    <mergeCell ref="B21:D21"/>
    <mergeCell ref="B23:D23"/>
    <mergeCell ref="A26:D26"/>
    <mergeCell ref="B27:D27"/>
    <mergeCell ref="B28:D28"/>
    <mergeCell ref="B30:D30"/>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2026-09-16T02:03:48Z</dcterms:created>
  <dc:title>CRÈME DE PARMESAN ET MOUSSE DE </dc:title>
  <dc:subject/>
  <dc:creator>CUIS.web</dc:creator>
  <cp:lastModifiedBy/>
  <cp:keywords/>
  <dc:description>Export automatique — moteur récursif d'origine : Bernard Vandendaele</dc:description>
  <cp:category/>
  <dc:language>en-US</dc:language>
  <dcterms:modified xsi:type="dcterms:W3CDTF">2026-09-16T02:03:48Z</dcterms:modified>
  <cp:revision>1</cp:revision>
</cp:coreProperties>
</file>