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<sst xmlns="http://schemas.openxmlformats.org/spreadsheetml/2006/main" count="143" uniqueCount="143">
  <si>
    <t>Fiche technique</t>
  </si>
  <si>
    <t>Nom</t>
  </si>
  <si>
    <t>CRÈME DE PARMESAN ET MOUSSE DE TOMATE, TOAST À LA TAPENADE</t>
  </si>
  <si>
    <t>Code</t>
  </si>
  <si>
    <t>GRO_CDC_023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</si>
  <si>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</si>
  <si>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</si>
  <si>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</si>
  <si>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</si>
  <si>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</si>
  <si>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</si>
  <si>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</si>
  <si>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</si>
  <si>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</si>
  <si>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</si>
  <si>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</si>
  <si>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</si>
  <si>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</si>
  <si>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</si>
  <si>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</si>
  <si>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</si>
  <si>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</si>
  <si>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</si>
  <si>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</si>
  <si>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</si>
  <si>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</si>
  <si>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</si>
  <si>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</si>
  <si>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</si>
  <si>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</si>
  <si>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</si>
  <si>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</si>
  <si>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</si>
  <si>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</si>
  <si>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</si>
  <si>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</si>
  <si>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</si>
  <si>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</si>
  <si>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</si>
  <si>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</si>
  <si>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</si>
  <si>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</si>
  <si>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</si>
  <si>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</si>
  <si>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</si>
  <si>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</si>
  <si>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</si>
  <si>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</si>
  <si>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</si>
  <si>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</si>
  <si>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</si>
  <si>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</si>
  <si>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</si>
  <si>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</si>
  <si>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</si>
  <si>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</si>
  <si>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</si>
  <si>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</si>
  <si>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</si>
  <si>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</si>
  <si>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</si>
  <si>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</si>
  <si>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</si>
  <si>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</si>
  <si>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</si>
  <si>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</si>
  <si>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</si>
  <si>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</si>
  <si>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</si>
  <si>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</si>
  <si>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</si>
  <si>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</si>
  <si>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</si>
  <si>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</si>
  <si>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</si>
  <si>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</si>
  <si>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</si>
  <si>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</si>
  <si>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</si>
  <si>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</si>
  <si>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</si>
  <si>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</si>
  <si>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</si>
  <si>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</si>
  <si>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</si>
  <si>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</si>
  <si>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</si>
  <si>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</si>
  <si>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</si>
  <si>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Niveau</t>
  </si>
  <si>
    <t>Composant</t>
  </si>
  <si>
    <t>Type</t>
  </si>
  <si>
    <t>Quantité (pour 100 pc)</t>
  </si>
  <si>
    <t>recette</t>
  </si>
  <si>
    <t>Entrées froides collectivité</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</si>
  <si>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</si>
  <si>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</si>
  <si>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</si>
  <si>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</si>
  <si>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</si>
  <si>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</si>
  <si>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</si>
  <si>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</si>
  <si>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</si>
  <si>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</si>
  <si>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t>
  </si>
  <si>
    <t>Conversions diverses</t>
  </si>
  <si>
    <t xml:space="preserve">        ↳ Huile olive vierge extra bidon 5L</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</si>
  <si>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</si>
  <si>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</si>
  <si>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</si>
  <si>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</si>
  <si>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</si>
  <si>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</si>
  <si>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</si>
  <si>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</si>
  <si>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t>
  </si>
  <si>
    <t xml:space="preserve">            ↳ Huile olive vierge extra bidon 5L</t>
  </si>
  <si>
    <t xml:space="preserve">    ↳ CERFEUIL (KG)</t>
  </si>
  <si>
    <t xml:space="preserve">        ↳ CERFEUIL France botte</t>
  </si>
  <si>
    <t xml:space="preserve">    ↳ Sel fin de cuisine</t>
  </si>
  <si>
    <t xml:space="preserve">    ↳ Poivre noir moulu</t>
  </si>
  <si>
    <t>Recette</t>
  </si>
  <si>
    <t>#</t>
  </si>
  <si>
    <t>Verbe</t>
  </si>
  <si>
    <t>Étape</t>
  </si>
  <si>
    <t>Précision technique</t>
  </si>
  <si>
    <t>Durée</t>
  </si>
  <si>
    <t>Dresser et servir — Servir une coupe contenant les deux préparations, accompagnée de deux toasts à la tapenade. Décorer d'une pluche de cerfeuil.</t>
  </si>
  <si>
    <t>TOASTS À LA TAPENADE</t>
  </si>
  <si>
    <t>Préparer les toasts — Tartiner les toasts tièdes avec la tapenade.</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</si>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</sst>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68.505908</v>
      </c>
    </row>
    <row r="12">
      <c r="A12" t="s" s="3">
        <v>16</v>
      </c>
      <c r="B12" s="4">
        <v>0.68505908</v>
      </c>
    </row>
    <row r="13">
      <c r="A13"/>
      <c r="B13"/>
    </row>
    <row r="14">
      <c r="A14" t="s" s="5">
        <v>17</v>
      </c>
      <c r="B14" t="s" s="5">
        <v>14</v>
      </c>
    </row>
    <row r="15">
      <c r="A15" t="s" s="5">
        <v>18</v>
      </c>
      <c r="B15" s="6">
        <v>68.505908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8</v>
      </c>
      <c r="E7" s="11">
        <f>D7*$B$2</f>
        <v>8</v>
      </c>
      <c r="F7" t="s">
        <v>34</v>
      </c>
      <c r="G7" s="4">
        <f>E7*1.9</f>
        <v>15.2</v>
      </c>
    </row>
    <row r="8">
      <c r="A8" t="s">
        <v>35</v>
      </c>
      <c r="B8" t="s">
        <v>36</v>
      </c>
      <c r="C8" t="s">
        <v>37</v>
      </c>
      <c r="D8" s="9">
        <v>0.0015</v>
      </c>
      <c r="E8" s="11">
        <f>D8*$B$2</f>
        <v>0.0015</v>
      </c>
      <c r="F8" t="s">
        <v>34</v>
      </c>
      <c r="G8" s="4">
        <f>E8*6.2</f>
        <v>0.0093</v>
      </c>
    </row>
    <row r="9">
      <c r="A9" t="s">
        <v>38</v>
      </c>
      <c r="B9" t="s">
        <v>39</v>
      </c>
      <c r="C9" t="s">
        <v>37</v>
      </c>
      <c r="D9" s="9">
        <v>0.003</v>
      </c>
      <c r="E9" s="11">
        <f>D9*$B$2</f>
        <v>0.003</v>
      </c>
      <c r="F9" t="s">
        <v>34</v>
      </c>
      <c r="G9" s="4">
        <f>E9*4.8</f>
        <v>0.0144</v>
      </c>
    </row>
    <row r="10">
      <c r="A10" t="s">
        <v>40</v>
      </c>
      <c r="B10" t="s">
        <v>41</v>
      </c>
      <c r="C10" t="s">
        <v>42</v>
      </c>
      <c r="D10" s="9">
        <v>0.014</v>
      </c>
      <c r="E10" s="11">
        <f>D10*$B$2</f>
        <v>0.014</v>
      </c>
      <c r="F10" t="s">
        <v>34</v>
      </c>
      <c r="G10" s="4">
        <f>E10*12.5</f>
        <v>0.175</v>
      </c>
    </row>
    <row r="11">
      <c r="A11" t="s">
        <v>43</v>
      </c>
      <c r="B11" t="s">
        <v>44</v>
      </c>
      <c r="C11" t="s">
        <v>45</v>
      </c>
      <c r="D11" s="9">
        <v>0.3</v>
      </c>
      <c r="E11" s="11">
        <f>D11*$B$2</f>
        <v>0.3</v>
      </c>
      <c r="F11" t="s">
        <v>46</v>
      </c>
      <c r="G11" s="4">
        <f>E11*12</f>
        <v>3.6</v>
      </c>
    </row>
    <row r="12">
      <c r="A12" t="s">
        <v>47</v>
      </c>
      <c r="B12" t="s">
        <v>48</v>
      </c>
      <c r="C12" t="s">
        <v>49</v>
      </c>
      <c r="D12" s="9">
        <v>0.0403</v>
      </c>
      <c r="E12" s="11">
        <f>D12*$B$2</f>
        <v>0.0403</v>
      </c>
      <c r="F12" t="s">
        <v>50</v>
      </c>
      <c r="G12" s="4">
        <f>E12*65.22</f>
        <v>2.628366</v>
      </c>
    </row>
    <row r="13">
      <c r="A13" t="s">
        <v>51</v>
      </c>
      <c r="B13" t="s">
        <v>52</v>
      </c>
      <c r="C13" t="s">
        <v>49</v>
      </c>
      <c r="D13" s="9">
        <v>0.0002</v>
      </c>
      <c r="E13" s="11">
        <f>D13*$B$2</f>
        <v>0.0002</v>
      </c>
      <c r="F13" t="s">
        <v>34</v>
      </c>
      <c r="G13" s="4">
        <f>E13*3.71</f>
        <v>0.000742</v>
      </c>
    </row>
    <row r="14">
      <c r="A14" t="s">
        <v>53</v>
      </c>
      <c r="B14" t="s">
        <v>54</v>
      </c>
      <c r="C14" t="s">
        <v>55</v>
      </c>
      <c r="D14" s="9">
        <v>3.5</v>
      </c>
      <c r="E14" s="11">
        <f>D14*$B$2</f>
        <v>3.5</v>
      </c>
      <c r="F14" t="s">
        <v>46</v>
      </c>
      <c r="G14" s="4">
        <f>E14*2.2</f>
        <v>7.7</v>
      </c>
    </row>
    <row r="15">
      <c r="A15" t="s">
        <v>56</v>
      </c>
      <c r="B15" t="s">
        <v>57</v>
      </c>
      <c r="C15" t="s">
        <v>58</v>
      </c>
      <c r="D15" s="9">
        <v>0.725</v>
      </c>
      <c r="E15" s="11">
        <f>D15*$B$2</f>
        <v>0.725</v>
      </c>
      <c r="F15" t="s">
        <v>34</v>
      </c>
      <c r="G15" s="4">
        <f>E15*7.2</f>
        <v>5.22</v>
      </c>
    </row>
    <row r="16">
      <c r="A16" t="s">
        <v>59</v>
      </c>
      <c r="B16" t="s">
        <v>60</v>
      </c>
      <c r="C16" t="s">
        <v>58</v>
      </c>
      <c r="D16" s="9">
        <v>0.725</v>
      </c>
      <c r="E16" s="11">
        <f>D16*$B$2</f>
        <v>0.725</v>
      </c>
      <c r="F16" t="s">
        <v>34</v>
      </c>
      <c r="G16" s="4">
        <f>E16*14.5</f>
        <v>10.5125</v>
      </c>
    </row>
    <row r="17">
      <c r="A17" t="s">
        <v>61</v>
      </c>
      <c r="B17" t="s">
        <v>62</v>
      </c>
      <c r="C17" t="s">
        <v>63</v>
      </c>
      <c r="D17" s="9">
        <v>2</v>
      </c>
      <c r="E17" s="11">
        <f>D17*$B$2</f>
        <v>2</v>
      </c>
      <c r="F17" t="s">
        <v>34</v>
      </c>
      <c r="G17" s="4">
        <f>E17*1.8</f>
        <v>3.6</v>
      </c>
    </row>
    <row r="18">
      <c r="A18" t="s">
        <v>64</v>
      </c>
      <c r="B18" t="s">
        <v>65</v>
      </c>
      <c r="C18" t="s">
        <v>63</v>
      </c>
      <c r="D18" s="9">
        <v>1</v>
      </c>
      <c r="E18" s="11">
        <f>D18*$B$2</f>
        <v>1</v>
      </c>
      <c r="F18" t="s">
        <v>66</v>
      </c>
      <c r="G18" s="4">
        <f>E18*6</f>
        <v>6</v>
      </c>
    </row>
    <row r="19">
      <c r="A19" t="s">
        <v>67</v>
      </c>
      <c r="B19" t="s">
        <v>68</v>
      </c>
      <c r="C19" t="s">
        <v>63</v>
      </c>
      <c r="D19" s="9">
        <v>2</v>
      </c>
      <c r="E19" s="11">
        <f>D19*$B$2</f>
        <v>2</v>
      </c>
      <c r="F19" t="s">
        <v>24</v>
      </c>
      <c r="G19" s="4">
        <f>E19*1</f>
        <v>2</v>
      </c>
    </row>
    <row r="20">
      <c r="A20" t="s">
        <v>69</v>
      </c>
      <c r="B20" t="s">
        <v>70</v>
      </c>
      <c r="C20" t="s">
        <v>63</v>
      </c>
      <c r="D20" s="9">
        <v>0.5</v>
      </c>
      <c r="E20" s="11">
        <f>D20*$B$2</f>
        <v>0.5</v>
      </c>
      <c r="F20" t="s">
        <v>34</v>
      </c>
      <c r="G20" s="4">
        <f>E20*0.4</f>
        <v>0.2</v>
      </c>
    </row>
    <row r="21">
      <c r="A21" t="s">
        <v>71</v>
      </c>
      <c r="B21" t="s">
        <v>72</v>
      </c>
      <c r="C21" t="s">
        <v>73</v>
      </c>
      <c r="D21" s="9">
        <v>1.5</v>
      </c>
      <c r="E21" s="11">
        <f>D21*$B$2</f>
        <v>1.5</v>
      </c>
      <c r="F21" t="s">
        <v>34</v>
      </c>
      <c r="G21" s="4">
        <f>E21*5.6</f>
        <v>8.4</v>
      </c>
    </row>
    <row r="22">
      <c r="A22" t="s">
        <v>74</v>
      </c>
      <c r="B22" t="s">
        <v>75</v>
      </c>
      <c r="C22" t="s">
        <v>76</v>
      </c>
      <c r="D22" s="9">
        <v>0.001</v>
      </c>
      <c r="E22" s="11">
        <f>D22*$B$2</f>
        <v>0.001</v>
      </c>
      <c r="F22" t="s">
        <v>34</v>
      </c>
      <c r="G22" s="4">
        <f>E22*4.5</f>
        <v>0.0045</v>
      </c>
    </row>
    <row r="23">
      <c r="A23" t="s">
        <v>77</v>
      </c>
      <c r="B23" t="s">
        <v>78</v>
      </c>
      <c r="C23" t="s">
        <v>79</v>
      </c>
      <c r="D23" s="9">
        <v>0.146</v>
      </c>
      <c r="E23" s="11">
        <f>D23*$B$2</f>
        <v>0.146</v>
      </c>
      <c r="F23" t="s">
        <v>34</v>
      </c>
      <c r="G23" s="4">
        <f>E23*0.35</f>
        <v>0.0511</v>
      </c>
    </row>
    <row r="24">
      <c r="A24" t="s">
        <v>80</v>
      </c>
      <c r="B24" t="s">
        <v>81</v>
      </c>
      <c r="C24" t="s">
        <v>82</v>
      </c>
      <c r="D24" s="9">
        <v>5</v>
      </c>
      <c r="E24" s="11">
        <f>D24*$B$2</f>
        <v>5</v>
      </c>
      <c r="F24" t="s">
        <v>24</v>
      </c>
      <c r="G24" s="4">
        <f>E24*0.45</f>
        <v>2.25</v>
      </c>
    </row>
    <row r="25">
      <c r="A25" t="s">
        <v>83</v>
      </c>
      <c r="B25" t="s">
        <v>84</v>
      </c>
      <c r="C25" t="s">
        <v>82</v>
      </c>
      <c r="D25" s="9">
        <v>0.004</v>
      </c>
      <c r="E25" s="11">
        <f>D25*$B$2</f>
        <v>0.004</v>
      </c>
      <c r="F25" t="s">
        <v>34</v>
      </c>
      <c r="G25" s="4">
        <f>E25*3.5</f>
        <v>0.014</v>
      </c>
    </row>
    <row r="26">
      <c r="A26" t="s">
        <v>85</v>
      </c>
      <c r="B26" t="s">
        <v>86</v>
      </c>
      <c r="C26" t="s">
        <v>87</v>
      </c>
      <c r="D26" s="9">
        <v>0.1</v>
      </c>
      <c r="E26" s="11">
        <f>D26*$B$2</f>
        <v>0.1</v>
      </c>
      <c r="F26" t="s">
        <v>34</v>
      </c>
      <c r="G26" s="4">
        <f>E26*9.26</f>
        <v>0.926</v>
      </c>
    </row>
    <row r="27">
      <c r="A27"/>
      <c r="B27"/>
      <c r="C27"/>
      <c r="D27"/>
      <c r="E27"/>
      <c r="F27" t="s" s="3">
        <v>88</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89</v>
      </c>
      <c r="B1" t="s" s="2">
        <v>90</v>
      </c>
      <c r="C1" t="s" s="2">
        <v>91</v>
      </c>
      <c r="D1" t="s" s="2">
        <v>92</v>
      </c>
      <c r="E1" t="s" s="2">
        <v>29</v>
      </c>
      <c r="F1" t="s" s="2">
        <v>5</v>
      </c>
    </row>
    <row r="2">
      <c r="A2">
        <v>0</v>
      </c>
      <c r="B2" t="s">
        <v>2</v>
      </c>
      <c r="C2" t="s">
        <v>93</v>
      </c>
      <c r="D2" s="11">
        <v>100</v>
      </c>
      <c r="E2" t="s">
        <v>24</v>
      </c>
      <c r="F2" t="s">
        <v>94</v>
      </c>
    </row>
    <row r="3">
      <c r="A3">
        <v>1</v>
      </c>
      <c r="B3" t="s">
        <v>95</v>
      </c>
      <c r="C3" t="s">
        <v>96</v>
      </c>
      <c r="D3" s="11">
        <v>3.5</v>
      </c>
      <c r="E3" t="s">
        <v>46</v>
      </c>
      <c r="F3" t="s">
        <v>55</v>
      </c>
    </row>
    <row r="4">
      <c r="A4">
        <v>1</v>
      </c>
      <c r="B4" t="s">
        <v>97</v>
      </c>
      <c r="C4" t="s">
        <v>96</v>
      </c>
      <c r="D4" s="11">
        <v>0.725</v>
      </c>
      <c r="E4" t="s">
        <v>34</v>
      </c>
      <c r="F4" t="s">
        <v>58</v>
      </c>
    </row>
    <row r="5">
      <c r="A5">
        <v>1</v>
      </c>
      <c r="B5" t="s">
        <v>98</v>
      </c>
      <c r="C5" t="s">
        <v>96</v>
      </c>
      <c r="D5" s="11">
        <v>0.725</v>
      </c>
      <c r="E5" t="s">
        <v>34</v>
      </c>
      <c r="F5" t="s">
        <v>58</v>
      </c>
    </row>
    <row r="6">
      <c r="A6">
        <v>1</v>
      </c>
      <c r="B6" t="s">
        <v>99</v>
      </c>
      <c r="C6" t="s">
        <v>96</v>
      </c>
      <c r="D6" s="11">
        <v>8</v>
      </c>
      <c r="E6" t="s">
        <v>46</v>
      </c>
      <c r="F6" t="s">
        <v>33</v>
      </c>
    </row>
    <row r="7">
      <c r="A7">
        <v>1</v>
      </c>
      <c r="B7" t="s">
        <v>100</v>
      </c>
      <c r="C7" t="s">
        <v>96</v>
      </c>
      <c r="D7" s="11">
        <v>2</v>
      </c>
      <c r="E7" t="s">
        <v>34</v>
      </c>
      <c r="F7" t="s">
        <v>63</v>
      </c>
    </row>
    <row r="8">
      <c r="A8">
        <v>1</v>
      </c>
      <c r="B8" t="s">
        <v>101</v>
      </c>
      <c r="C8" t="s">
        <v>96</v>
      </c>
      <c r="D8" s="11">
        <v>1.5</v>
      </c>
      <c r="E8" t="s">
        <v>34</v>
      </c>
      <c r="F8" t="s">
        <v>73</v>
      </c>
    </row>
    <row r="9">
      <c r="A9">
        <v>1</v>
      </c>
      <c r="B9" t="s">
        <v>102</v>
      </c>
      <c r="C9" t="s">
        <v>96</v>
      </c>
      <c r="D9" s="11">
        <v>0.5</v>
      </c>
      <c r="E9" t="s">
        <v>34</v>
      </c>
      <c r="F9" t="s">
        <v>63</v>
      </c>
    </row>
    <row r="10">
      <c r="A10">
        <v>1</v>
      </c>
      <c r="B10" t="s">
        <v>103</v>
      </c>
      <c r="C10" t="s">
        <v>96</v>
      </c>
      <c r="D10" s="11">
        <v>0.1</v>
      </c>
      <c r="E10" t="s">
        <v>34</v>
      </c>
      <c r="F10" t="s">
        <v>87</v>
      </c>
    </row>
    <row r="11">
      <c r="A11">
        <v>1</v>
      </c>
      <c r="B11" t="s">
        <v>104</v>
      </c>
      <c r="C11" t="s">
        <v>96</v>
      </c>
      <c r="D11" s="11">
        <v>2</v>
      </c>
      <c r="E11" t="s">
        <v>24</v>
      </c>
      <c r="F11" t="s">
        <v>63</v>
      </c>
    </row>
    <row r="12">
      <c r="A12">
        <v>1</v>
      </c>
      <c r="B12" t="s">
        <v>105</v>
      </c>
      <c r="C12" t="s">
        <v>93</v>
      </c>
      <c r="D12" s="11">
        <v>0.2</v>
      </c>
      <c r="E12" t="s">
        <v>46</v>
      </c>
      <c r="F12" t="s">
        <v>106</v>
      </c>
    </row>
    <row r="13">
      <c r="A13">
        <v>2</v>
      </c>
      <c r="B13" t="s">
        <v>107</v>
      </c>
      <c r="C13" t="s">
        <v>96</v>
      </c>
      <c r="D13" s="11">
        <v>0.04</v>
      </c>
      <c r="E13" t="s">
        <v>50</v>
      </c>
      <c r="F13" t="s">
        <v>49</v>
      </c>
    </row>
    <row r="14">
      <c r="A14">
        <v>1</v>
      </c>
      <c r="B14" t="s">
        <v>108</v>
      </c>
      <c r="C14" t="s">
        <v>96</v>
      </c>
      <c r="D14" s="11">
        <v>0.3</v>
      </c>
      <c r="E14" t="s">
        <v>46</v>
      </c>
      <c r="F14" t="s">
        <v>45</v>
      </c>
    </row>
    <row r="15">
      <c r="A15">
        <v>1</v>
      </c>
      <c r="B15" t="s">
        <v>109</v>
      </c>
      <c r="C15" t="s">
        <v>96</v>
      </c>
      <c r="D15" s="11">
        <v>5</v>
      </c>
      <c r="E15" t="s">
        <v>24</v>
      </c>
      <c r="F15" t="s">
        <v>82</v>
      </c>
    </row>
    <row r="16">
      <c r="A16">
        <v>1</v>
      </c>
      <c r="B16" t="s">
        <v>110</v>
      </c>
      <c r="C16" t="s">
        <v>93</v>
      </c>
      <c r="D16" s="11">
        <v>0.1</v>
      </c>
      <c r="E16" t="s">
        <v>34</v>
      </c>
      <c r="F16" t="s">
        <v>94</v>
      </c>
    </row>
    <row r="17">
      <c r="A17">
        <v>2</v>
      </c>
      <c r="B17" t="s">
        <v>111</v>
      </c>
      <c r="C17" t="s">
        <v>96</v>
      </c>
      <c r="D17" s="11">
        <v>0.004</v>
      </c>
      <c r="E17" t="s">
        <v>34</v>
      </c>
      <c r="F17" t="s">
        <v>82</v>
      </c>
    </row>
    <row r="18">
      <c r="A18">
        <v>2</v>
      </c>
      <c r="B18" t="s">
        <v>112</v>
      </c>
      <c r="C18" t="s">
        <v>96</v>
      </c>
      <c r="D18" s="11">
        <v>0.001</v>
      </c>
      <c r="E18" t="s">
        <v>34</v>
      </c>
      <c r="F18" t="s">
        <v>76</v>
      </c>
    </row>
    <row r="19">
      <c r="A19">
        <v>2</v>
      </c>
      <c r="B19" t="s">
        <v>113</v>
      </c>
      <c r="C19" t="s">
        <v>96</v>
      </c>
      <c r="D19" s="11">
        <v>0.003</v>
      </c>
      <c r="E19" t="s">
        <v>34</v>
      </c>
      <c r="F19" t="s">
        <v>37</v>
      </c>
    </row>
    <row r="20">
      <c r="A20">
        <v>2</v>
      </c>
      <c r="B20" t="s">
        <v>114</v>
      </c>
      <c r="C20" t="s">
        <v>96</v>
      </c>
      <c r="D20" s="11">
        <v>0.002</v>
      </c>
      <c r="E20" t="s">
        <v>34</v>
      </c>
      <c r="F20" t="s">
        <v>37</v>
      </c>
    </row>
    <row r="21">
      <c r="A21">
        <v>2</v>
      </c>
      <c r="B21" t="s">
        <v>115</v>
      </c>
      <c r="C21" t="s">
        <v>96</v>
      </c>
      <c r="D21" s="11">
        <v>0</v>
      </c>
      <c r="E21" t="s">
        <v>34</v>
      </c>
      <c r="F21" t="s">
        <v>49</v>
      </c>
    </row>
    <row r="22">
      <c r="A22">
        <v>2</v>
      </c>
      <c r="B22" t="s">
        <v>116</v>
      </c>
      <c r="C22" t="s">
        <v>93</v>
      </c>
      <c r="D22" s="11">
        <v>0.001</v>
      </c>
      <c r="E22" t="s">
        <v>46</v>
      </c>
      <c r="F22" t="s">
        <v>106</v>
      </c>
    </row>
    <row r="23">
      <c r="A23">
        <v>3</v>
      </c>
      <c r="B23" t="s">
        <v>117</v>
      </c>
      <c r="C23" t="s">
        <v>96</v>
      </c>
      <c r="D23" s="11">
        <v>0</v>
      </c>
      <c r="E23" t="s">
        <v>50</v>
      </c>
      <c r="F23" t="s">
        <v>49</v>
      </c>
    </row>
    <row r="24">
      <c r="A24">
        <v>1</v>
      </c>
      <c r="B24" t="s">
        <v>118</v>
      </c>
      <c r="C24" t="s">
        <v>93</v>
      </c>
      <c r="D24" s="11">
        <v>0.03</v>
      </c>
      <c r="E24" t="s">
        <v>34</v>
      </c>
      <c r="F24" t="s">
        <v>106</v>
      </c>
    </row>
    <row r="25">
      <c r="A25">
        <v>2</v>
      </c>
      <c r="B25" t="s">
        <v>119</v>
      </c>
      <c r="C25" t="s">
        <v>96</v>
      </c>
      <c r="D25" s="11">
        <v>1</v>
      </c>
      <c r="E25" t="s">
        <v>66</v>
      </c>
      <c r="F25" t="s">
        <v>63</v>
      </c>
    </row>
    <row r="26">
      <c r="A26">
        <v>1</v>
      </c>
      <c r="B26" t="s">
        <v>120</v>
      </c>
      <c r="C26" t="s">
        <v>96</v>
      </c>
      <c r="D26" s="11">
        <v>0.073</v>
      </c>
      <c r="E26" t="s">
        <v>34</v>
      </c>
      <c r="F26" t="s">
        <v>79</v>
      </c>
    </row>
    <row r="27">
      <c r="A27">
        <v>1</v>
      </c>
      <c r="B27" t="s">
        <v>121</v>
      </c>
      <c r="C27" t="s">
        <v>96</v>
      </c>
      <c r="D27" s="11">
        <v>0.007</v>
      </c>
      <c r="E27" t="s">
        <v>34</v>
      </c>
      <c r="F27" t="s">
        <v>42</v>
      </c>
    </row>
    <row r="28">
      <c r="A28">
        <v>1</v>
      </c>
      <c r="B28" t="s">
        <v>120</v>
      </c>
      <c r="C28" t="s">
        <v>96</v>
      </c>
      <c r="D28" s="11">
        <v>0.073</v>
      </c>
      <c r="E28" t="s">
        <v>34</v>
      </c>
      <c r="F28" t="s">
        <v>79</v>
      </c>
    </row>
    <row r="29">
      <c r="A29">
        <v>1</v>
      </c>
      <c r="B29" t="s">
        <v>121</v>
      </c>
      <c r="C29" t="s">
        <v>96</v>
      </c>
      <c r="D29" s="11">
        <v>0.007</v>
      </c>
      <c r="E29" t="s">
        <v>34</v>
      </c>
      <c r="F2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3"/>
      <c r="F3"/>
    </row>
    <row r="4">
      <c r="A4" t="s">
        <v>2</v>
      </c>
      <c r="B4">
        <v>3</v>
      </c>
      <c r="C4"/>
      <c r="D4" t="inlineStr" s="13">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3"/>
      <c r="F4"/>
    </row>
    <row r="5">
      <c r="A5" t="s">
        <v>2</v>
      </c>
      <c r="B5">
        <v>4</v>
      </c>
      <c r="C5"/>
      <c r="D5" t="inlineStr" s="13">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3"/>
      <c r="F5"/>
    </row>
    <row r="6">
      <c r="A6" t="s">
        <v>2</v>
      </c>
      <c r="B6">
        <v>5</v>
      </c>
      <c r="C6"/>
      <c r="D6" t="inlineStr" s="13">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3"/>
      <c r="F6"/>
    </row>
    <row r="7">
      <c r="A7" t="s">
        <v>2</v>
      </c>
      <c r="B7">
        <v>6</v>
      </c>
      <c r="C7"/>
      <c r="D7" t="s" s="13">
        <v>128</v>
      </c>
      <c r="E7" t="s" s="13"/>
      <c r="F7"/>
    </row>
    <row r="8">
      <c r="A8" t="s">
        <v>129</v>
      </c>
      <c r="B8">
        <v>1</v>
      </c>
      <c r="C8"/>
      <c r="D8" t="inlineStr" s="13">
        <is>
          <t>Mise en place du poste de travail — Vérifier les D.L.C., peser les denrées, sélectionner le matériel. Désinfecter le matériel et le plan de travail suivant les protocoles.</t>
        </is>
      </c>
      <c r="E8" t="s" s="13"/>
      <c r="F8"/>
    </row>
    <row r="9">
      <c r="A9" t="s">
        <v>129</v>
      </c>
      <c r="B9">
        <v>2</v>
      </c>
      <c r="C9"/>
      <c r="D9"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3"/>
      <c r="F9"/>
    </row>
    <row r="10">
      <c r="A10" t="s">
        <v>129</v>
      </c>
      <c r="B10">
        <v>3</v>
      </c>
      <c r="C10"/>
      <c r="D10"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3"/>
      <c r="F10"/>
    </row>
    <row r="11">
      <c r="A11" t="s">
        <v>129</v>
      </c>
      <c r="B11">
        <v>4</v>
      </c>
      <c r="C11"/>
      <c r="D11" t="s" s="13">
        <v>130</v>
      </c>
      <c r="E11" t="s" s="13"/>
      <c r="F11"/>
    </row>
    <row r="12">
      <c r="A12" t="s">
        <v>129</v>
      </c>
      <c r="B12">
        <v>5</v>
      </c>
      <c r="C12"/>
      <c r="D12" t="inlineStr" s="13">
        <is>
          <t>Suggestions — On peut aussi utiliser la tapenade pour condimenter les pâtes, les hors-d'œuvre, etc. On peut garnir des moitiés d'œufs durs, d'une farce composée de tapenade et de jaunes d'œufs réduits en purée.</t>
        </is>
      </c>
      <c r="E12" t="s" s="13"/>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131</v>
      </c>
      <c r="B1"/>
      <c r="C1"/>
      <c r="D1"/>
    </row>
    <row r="2">
      <c r="A2" t="str" s="14">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5">
        <v>132</v>
      </c>
      <c r="B4"/>
      <c r="C4"/>
      <c r="D4"/>
    </row>
    <row r="5">
      <c r="A5" t="s" s="16">
        <v>133</v>
      </c>
      <c r="B5" t="str" s="13">
        <f>Procedure!D2</f>
        <v>Mise en place du poste de travail — Vérifier les D.L.C., peser les denrées, sélectionner le matériel nécessaire. Laver et désinfecter le matériel et le poste de travail en suivant les protocoles.</v>
      </c>
      <c r="C5"/>
      <c r="D5"/>
    </row>
    <row r="6">
      <c r="A6" t="s" s="16">
        <v>134</v>
      </c>
      <c r="B6" t="str" s="13">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11">
        <f>Besoins!E19</f>
        <v>2</v>
      </c>
      <c r="D7" t="str">
        <f>Besoins!F19</f>
        <v>kg</v>
      </c>
    </row>
    <row r="8">
      <c r="A8"/>
      <c r="B8" t="str">
        <f>Besoins!B21</f>
        <v>POIVRON rouge France biologique</v>
      </c>
      <c r="C8" s="11">
        <f>Besoins!E21</f>
        <v>1.5</v>
      </c>
      <c r="D8" t="str">
        <f>Besoins!F21</f>
        <v>kg</v>
      </c>
    </row>
    <row r="9">
      <c r="A9"/>
      <c r="B9" t="str">
        <f>Besoins!B20</f>
        <v>OIGNON jaune France cat.I 60-80mm</v>
      </c>
      <c r="C9" s="11">
        <f>Besoins!E20</f>
        <v>0.5</v>
      </c>
      <c r="D9" t="str">
        <f>Besoins!F20</f>
        <v>kg</v>
      </c>
    </row>
    <row r="10">
      <c r="A10"/>
      <c r="B10" t="str">
        <f>Besoins!B17</f>
        <v>CÉLERI-BRANCHE vert France cat.I</v>
      </c>
      <c r="C10" s="11">
        <f>Besoins!E17</f>
        <v>2</v>
      </c>
      <c r="D10" t="str">
        <f>Besoins!F17</f>
        <v>pc</v>
      </c>
    </row>
    <row r="11">
      <c r="A11"/>
      <c r="B11" t="str">
        <f>Besoins!B24</f>
        <v>Baguette tradition crue précuite</v>
      </c>
      <c r="C11" s="11">
        <f>Besoins!E24</f>
        <v>5</v>
      </c>
      <c r="D11" t="str">
        <f>Besoins!F24</f>
        <v>pc</v>
      </c>
    </row>
    <row r="12">
      <c r="A12" t="s" s="16">
        <v>135</v>
      </c>
      <c r="B12" t="str" s="13">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11">
        <f>Besoins!E14</f>
        <v>3.5</v>
      </c>
      <c r="D13" t="str">
        <f>Besoins!F14</f>
        <v>lt</v>
      </c>
    </row>
    <row r="14">
      <c r="A14"/>
      <c r="B14" t="str">
        <f>Besoins!B15</f>
        <v>Emmental râpé vrac</v>
      </c>
      <c r="C14" s="11">
        <f>Besoins!E15</f>
        <v>0.725</v>
      </c>
      <c r="D14" t="str">
        <f>Besoins!F15</f>
        <v>kg</v>
      </c>
    </row>
    <row r="15">
      <c r="A15"/>
      <c r="B15" t="str">
        <f>Besoins!B16</f>
        <v>Parmesan râpé (Parmigiano)</v>
      </c>
      <c r="C15" s="11">
        <f>Besoins!E16</f>
        <v>0.725</v>
      </c>
      <c r="D15" t="str">
        <f>Besoins!F16</f>
        <v>kg</v>
      </c>
    </row>
    <row r="16">
      <c r="A16" t="s" s="16">
        <v>136</v>
      </c>
      <c r="B16" t="str" s="13">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11">
        <f>Besoins!E7</f>
        <v>8</v>
      </c>
      <c r="D17" t="str">
        <f>Besoins!F7</f>
        <v>lt</v>
      </c>
    </row>
    <row r="18">
      <c r="A18"/>
      <c r="B18" t="str">
        <f>Besoins!B26</f>
        <v>Ail haché IQF</v>
      </c>
      <c r="C18" s="11">
        <f>Besoins!E26</f>
        <v>0.1</v>
      </c>
      <c r="D18" t="str">
        <f>Besoins!F26</f>
        <v>kg</v>
      </c>
    </row>
    <row r="19">
      <c r="A19"/>
      <c r="B19" t="s">
        <v>137</v>
      </c>
      <c r="C19" s="11">
        <f>'Besoins'!$B$2*0.2</f>
        <v>0.2</v>
      </c>
      <c r="D19" t="s">
        <v>46</v>
      </c>
    </row>
    <row r="20">
      <c r="A20"/>
      <c r="B20" t="str">
        <f>Besoins!B11</f>
        <v>Vinaigre de Xérès</v>
      </c>
      <c r="C20" s="11">
        <f>Besoins!E11</f>
        <v>0.3</v>
      </c>
      <c r="D20" t="str">
        <f>Besoins!F11</f>
        <v>lt</v>
      </c>
    </row>
    <row r="21">
      <c r="A21" t="s" s="16">
        <v>138</v>
      </c>
      <c r="B21" t="str" s="13">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139</v>
      </c>
      <c r="C22" s="11">
        <f>'Besoins'!$B$2*0.1</f>
        <v>0.1</v>
      </c>
      <c r="D22" t="s">
        <v>34</v>
      </c>
    </row>
    <row r="23">
      <c r="A23" t="s" s="16">
        <v>140</v>
      </c>
      <c r="B23" t="str" s="13">
        <f>Procedure!D7</f>
        <v>Dresser et servir — Servir une coupe contenant les deux préparations, accompagnée de deux toasts à la tapenade. Décorer d'une pluche de cerfeuil.</v>
      </c>
      <c r="C23"/>
      <c r="D23"/>
    </row>
    <row r="24">
      <c r="A24"/>
      <c r="B24" t="s">
        <v>141</v>
      </c>
      <c r="C24" s="11">
        <f>'Besoins'!$B$2*0.03</f>
        <v>0.03</v>
      </c>
      <c r="D24" t="s">
        <v>34</v>
      </c>
    </row>
    <row r="25">
      <c r="A25"/>
      <c r="B25"/>
      <c r="C25"/>
      <c r="D25"/>
    </row>
    <row r="26">
      <c r="A26" t="s" s="15">
        <v>142</v>
      </c>
      <c r="B26"/>
      <c r="C26"/>
      <c r="D26"/>
    </row>
    <row r="27">
      <c r="A27" t="s" s="16">
        <v>133</v>
      </c>
      <c r="B27" t="str" s="13">
        <f>Procedure!D8</f>
        <v>Mise en place du poste de travail — Vérifier les D.L.C., peser les denrées, sélectionner le matériel. Désinfecter le matériel et le plan de travail suivant les protocoles.</v>
      </c>
      <c r="C27"/>
      <c r="D27"/>
    </row>
    <row r="28">
      <c r="A28" t="s" s="16">
        <v>134</v>
      </c>
      <c r="B28" t="str" s="13">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11">
        <f>Besoins!E25</f>
        <v>0.004</v>
      </c>
      <c r="D29" t="str">
        <f>Besoins!F25</f>
        <v>kg</v>
      </c>
    </row>
    <row r="30">
      <c r="A30" t="s" s="16">
        <v>135</v>
      </c>
      <c r="B30" t="str" s="13">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11">
        <f>Besoins!E22</f>
        <v>0.001</v>
      </c>
      <c r="D31" t="str">
        <f>Besoins!F22</f>
        <v>kg</v>
      </c>
    </row>
    <row r="32">
      <c r="A32"/>
      <c r="B32" t="str">
        <f>Besoins!B9</f>
        <v>Olives noires dénoyautées bocal</v>
      </c>
      <c r="C32" s="11">
        <f>Besoins!E9</f>
        <v>0.003</v>
      </c>
      <c r="D32" t="str">
        <f>Besoins!F9</f>
        <v>kg</v>
      </c>
    </row>
    <row r="33">
      <c r="A33"/>
      <c r="B33" t="str">
        <f>Besoins!B8</f>
        <v>Câpres au vinaigre bocal</v>
      </c>
      <c r="C33" s="11">
        <f>Besoins!E8</f>
        <v>0.0015</v>
      </c>
      <c r="D33" t="str">
        <f>Besoins!F8</f>
        <v>kg</v>
      </c>
    </row>
    <row r="34">
      <c r="A34"/>
      <c r="B34" t="str">
        <f>Besoins!B13</f>
        <v>Moutarde de Dijon seau 5kg</v>
      </c>
      <c r="C34" s="11">
        <f>Besoins!E13</f>
        <v>0.0002</v>
      </c>
      <c r="D34" t="str">
        <f>Besoins!F13</f>
        <v>kg</v>
      </c>
    </row>
    <row r="35">
      <c r="A35"/>
      <c r="B35" t="s">
        <v>137</v>
      </c>
      <c r="C35" s="11">
        <f>'Besoins'!$B$2*0.0015</f>
        <v>0.0015</v>
      </c>
      <c r="D35" t="s">
        <v>46</v>
      </c>
    </row>
    <row r="36">
      <c r="A36" t="s" s="16">
        <v>136</v>
      </c>
      <c r="B36" t="str" s="13">
        <f>Procedure!D11</f>
        <v>Préparer les toasts — Tartiner les toasts tièdes avec la tapenade.</v>
      </c>
      <c r="C36"/>
      <c r="D36"/>
    </row>
    <row r="37">
      <c r="A37" t="s" s="16">
        <v>138</v>
      </c>
      <c r="B37" t="str" s="13">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7">
        <v>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2026-09-16T01:59:41Z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2026-09-16T01:59:41Z</dcterms:modified>
  <cp:revision>1</cp:revision>
</cp:coreProperties>
</file>