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<sst xmlns="http://schemas.openxmlformats.org/spreadsheetml/2006/main" count="113" uniqueCount="113">
  <si>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</si>
  <si>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</si>
  <si>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MESCLUN D'AUTOMNE</t>
  </si>
  <si>
    <t>Code</t>
  </si>
  <si>
    <t>GRO_CDC_008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</si>
  <si>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</si>
  <si>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</si>
  <si>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</si>
  <si>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</si>
  <si>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</si>
  <si>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</si>
  <si>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</si>
  <si>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</si>
  <si>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</si>
  <si>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</si>
  <si>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</si>
  <si>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</si>
  <si>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</si>
  <si>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</si>
  <si>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</si>
  <si>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03:14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</si>
  <si>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</si>
  <si>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</si>
  <si>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</si>
  <si>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</si>
  <si>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</si>
  <si>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</si>
  <si>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</si>
  <si>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</si>
  <si>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</si>
  <si>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</si>
  <si>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EPI-POIVRE-NOIR</t>
  </si>
  <si>
    <t>Poivre noir moulu</t>
  </si>
  <si>
    <t>Épices en poudre et graines</t>
  </si>
  <si>
    <t>kg</t>
  </si>
  <si>
    <t>RNME101405</t>
  </si>
  <si>
    <t>Huile de tournesol bidon 5L</t>
  </si>
  <si>
    <t>Assaisonnements et corps gras</t>
  </si>
  <si>
    <t>u</t>
  </si>
  <si>
    <t>RNME101406</t>
  </si>
  <si>
    <t>Vinaigre vin rouge 6° bouteille 1,5L</t>
  </si>
  <si>
    <t>CITRON-JAUNE-FR</t>
  </si>
  <si>
    <t>Citron jaune frais (zeste/jus) — à réactualiser</t>
  </si>
  <si>
    <t>Agrumes</t>
  </si>
  <si>
    <t>NOIX-CERNEAUX</t>
  </si>
  <si>
    <t>Cerneaux de noix</t>
  </si>
  <si>
    <t>Oléagineux et noix</t>
  </si>
  <si>
    <t>RNM57224448</t>
  </si>
  <si>
    <t>BLEU rectangle</t>
  </si>
  <si>
    <t>Produits laitiers et œufs</t>
  </si>
  <si>
    <t>RNM57224457</t>
  </si>
  <si>
    <t>EMMENTAL 1 kg 100% français rapé</t>
  </si>
  <si>
    <t>RNM12110123</t>
  </si>
  <si>
    <t>CHICORÉE Scarole France cat.I colis de 6</t>
  </si>
  <si>
    <t>Légumes</t>
  </si>
  <si>
    <t>RNM3120123</t>
  </si>
  <si>
    <t>ENDIVE France extra colis 5kg</t>
  </si>
  <si>
    <t>RNM57226098</t>
  </si>
  <si>
    <t>POMME Golden France cat.I 170/220g plateau 2rg</t>
  </si>
  <si>
    <t>RNM57232337</t>
  </si>
  <si>
    <t>RAISIN blanc sans pépin Import cat.I</t>
  </si>
  <si>
    <t>SEL-FIN</t>
  </si>
  <si>
    <t>Sel fin de cuisine</t>
  </si>
  <si>
    <t>Sels et condiments de base</t>
  </si>
  <si>
    <t>RNMS00869</t>
  </si>
  <si>
    <t>Marrons épluchés surgelés</t>
  </si>
  <si>
    <t>Légumes surgelés</t>
  </si>
  <si>
    <t>Total</t>
  </si>
  <si>
    <t>Niveau</t>
  </si>
  <si>
    <t>Composant</t>
  </si>
  <si>
    <t>Type</t>
  </si>
  <si>
    <t>Quantité (pour 100 pc)</t>
  </si>
  <si>
    <t>recette</t>
  </si>
  <si>
    <t>Entrées froides collectivité</t>
  </si>
  <si>
    <t xml:space="preserve">    ↳ CHICORÉE Scarole France cat.I colis de 6</t>
  </si>
  <si>
    <t>matiere</t>
  </si>
  <si>
    <t xml:space="preserve">    ↳ ENDIVE France extra colis 5kg</t>
  </si>
  <si>
    <t xml:space="preserve">    ↳ POMME Golden France cat.I 170/220g plateau 2rg</t>
  </si>
  <si>
    <t xml:space="preserve">    ↳ RAISIN blanc sans pépin Import cat.I</t>
  </si>
  <si>
    <t xml:space="preserve">    ↳ Cerneaux de noix</t>
  </si>
  <si>
    <t xml:space="preserve">    ↳ Marrons épluchés surgelés</t>
  </si>
  <si>
    <t xml:space="preserve">    ↳ SAUCE VINAIGRETTE</t>
  </si>
  <si>
    <t>lt</t>
  </si>
  <si>
    <t>Sauces collectivité</t>
  </si>
  <si>
    <t xml:space="preserve">        ↳ HUILE TOURNESOL (L)</t>
  </si>
  <si>
    <t>Conversions diverses</t>
  </si>
  <si>
    <t xml:space="preserve">            ↳ Huile de tournesol bidon 5L</t>
  </si>
  <si>
    <t xml:space="preserve">        ↳ VINAIGRE VIN ROUGE (L)</t>
  </si>
  <si>
    <t xml:space="preserve">            ↳ Vinaigre vin rouge 6° bouteille 1,5L</t>
  </si>
  <si>
    <t xml:space="preserve">        ↳ Sel fin de cuisine</t>
  </si>
  <si>
    <t xml:space="preserve">        ↳ Poivre noir moulu</t>
  </si>
  <si>
    <t xml:space="preserve">    ↳ Citron jaune frais (zeste/jus) — à réactualiser</t>
  </si>
  <si>
    <t xml:space="preserve">    ↳ EMMENTAL 1 kg 100% français rapé</t>
  </si>
  <si>
    <t xml:space="preserve">    ↳ BLEU rectangle</t>
  </si>
  <si>
    <t>Recette</t>
  </si>
  <si>
    <t>#</t>
  </si>
  <si>
    <t>Verbe</t>
  </si>
  <si>
    <t>Étape</t>
  </si>
  <si>
    <t>Précision technique</t>
  </si>
  <si>
    <t>Durée</t>
  </si>
  <si>
    <t>SAUCE VINAIGRETTE</t>
  </si>
  <si>
    <t>Dans la cuve du batteur, dissoudre le sel et le poivre dans le vinaigre.</t>
  </si>
  <si>
    <t>Ajouter l'huile. Bien émulsionner les éléments.</t>
  </si>
  <si>
    <t>Fiche technique — MESCLUN D'AUTOMNE</t>
  </si>
  <si>
    <t>MESCLUN D'AUTOMNE  GRO_CDC_008</t>
  </si>
  <si>
    <t>1.</t>
  </si>
  <si>
    <t>2.</t>
  </si>
  <si>
    <t xml:space="preserve">    SAUCE VINAIGRETTE</t>
  </si>
  <si>
    <t>3.</t>
  </si>
  <si>
    <t>4.</t>
  </si>
  <si>
    <t>↳ SAUCE VINAIGRETTE  GRO_CDC_205C</t>
  </si>
  <si>
    <t xml:space="preserve">    VINAIGRE VIN ROUGE (L) (conv.)</t>
  </si>
  <si>
    <t xml:space="preserve">    HUILE TOURNESOL (L) (conv.)</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</si>
</sst>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122.88563125</v>
      </c>
    </row>
    <row r="12">
      <c r="A12" t="s" s="3">
        <v>16</v>
      </c>
      <c r="B12" s="4">
        <v>1.2288563125</v>
      </c>
    </row>
    <row r="13">
      <c r="A13"/>
      <c r="B13"/>
    </row>
    <row r="14">
      <c r="A14" t="s" s="5">
        <v>17</v>
      </c>
      <c r="B14" t="s" s="5">
        <v>14</v>
      </c>
    </row>
    <row r="15">
      <c r="A15" t="s" s="5">
        <v>18</v>
      </c>
      <c r="B15" s="6">
        <v>122.88563125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0.00015</v>
      </c>
      <c r="E7" s="11">
        <f>D7*$B$2</f>
        <v>0.00015</v>
      </c>
      <c r="F7" t="s">
        <v>34</v>
      </c>
      <c r="G7" s="4">
        <f>E7*12.5</f>
        <v>0.001875</v>
      </c>
    </row>
    <row r="8">
      <c r="A8" t="s">
        <v>35</v>
      </c>
      <c r="B8" t="s">
        <v>36</v>
      </c>
      <c r="C8" t="s">
        <v>37</v>
      </c>
      <c r="D8" s="9">
        <v>0.015</v>
      </c>
      <c r="E8" s="11">
        <f>D8*$B$2</f>
        <v>0.015</v>
      </c>
      <c r="F8" t="s">
        <v>38</v>
      </c>
      <c r="G8" s="4">
        <f>E8*20.35</f>
        <v>0.30525</v>
      </c>
    </row>
    <row r="9">
      <c r="A9" t="s">
        <v>39</v>
      </c>
      <c r="B9" t="s">
        <v>40</v>
      </c>
      <c r="C9" t="s">
        <v>37</v>
      </c>
      <c r="D9" s="9">
        <v>0.0125</v>
      </c>
      <c r="E9" s="11">
        <f>D9*$B$2</f>
        <v>0.0125</v>
      </c>
      <c r="F9" t="s">
        <v>38</v>
      </c>
      <c r="G9" s="4">
        <f>E9*1.79</f>
        <v>0.022375</v>
      </c>
    </row>
    <row r="10">
      <c r="A10" t="s">
        <v>41</v>
      </c>
      <c r="B10" t="s">
        <v>42</v>
      </c>
      <c r="C10" t="s">
        <v>43</v>
      </c>
      <c r="D10" s="9">
        <v>0.13</v>
      </c>
      <c r="E10" s="11">
        <f>D10*$B$2</f>
        <v>0.13</v>
      </c>
      <c r="F10" t="s">
        <v>34</v>
      </c>
      <c r="G10" s="4">
        <f>E10*3.2</f>
        <v>0.416</v>
      </c>
    </row>
    <row r="11">
      <c r="A11" t="s">
        <v>44</v>
      </c>
      <c r="B11" t="s">
        <v>45</v>
      </c>
      <c r="C11" t="s">
        <v>46</v>
      </c>
      <c r="D11" s="9">
        <v>0.5</v>
      </c>
      <c r="E11" s="11">
        <f>D11*$B$2</f>
        <v>0.5</v>
      </c>
      <c r="F11" t="s">
        <v>34</v>
      </c>
      <c r="G11" s="4">
        <f>E11*12</f>
        <v>6</v>
      </c>
    </row>
    <row r="12">
      <c r="A12" t="s">
        <v>47</v>
      </c>
      <c r="B12" t="s">
        <v>48</v>
      </c>
      <c r="C12" t="s">
        <v>49</v>
      </c>
      <c r="D12" s="9">
        <v>1</v>
      </c>
      <c r="E12" s="11">
        <f>D12*$B$2</f>
        <v>1</v>
      </c>
      <c r="F12" t="s">
        <v>34</v>
      </c>
      <c r="G12" s="4">
        <f>E12*15.1</f>
        <v>15.1</v>
      </c>
    </row>
    <row r="13">
      <c r="A13" t="s">
        <v>50</v>
      </c>
      <c r="B13" t="s">
        <v>51</v>
      </c>
      <c r="C13" t="s">
        <v>49</v>
      </c>
      <c r="D13" s="9">
        <v>1</v>
      </c>
      <c r="E13" s="11">
        <f>D13*$B$2</f>
        <v>1</v>
      </c>
      <c r="F13" t="s">
        <v>34</v>
      </c>
      <c r="G13" s="4">
        <f>E13*14</f>
        <v>14</v>
      </c>
    </row>
    <row r="14">
      <c r="A14" t="s">
        <v>52</v>
      </c>
      <c r="B14" t="s">
        <v>53</v>
      </c>
      <c r="C14" t="s">
        <v>54</v>
      </c>
      <c r="D14" s="9">
        <v>4</v>
      </c>
      <c r="E14" s="11">
        <f>D14*$B$2</f>
        <v>4</v>
      </c>
      <c r="F14" t="s">
        <v>24</v>
      </c>
      <c r="G14" s="4">
        <f>E14*12</f>
        <v>48</v>
      </c>
    </row>
    <row r="15">
      <c r="A15" t="s">
        <v>55</v>
      </c>
      <c r="B15" t="s">
        <v>56</v>
      </c>
      <c r="C15" t="s">
        <v>54</v>
      </c>
      <c r="D15" s="9">
        <v>4</v>
      </c>
      <c r="E15" s="11">
        <f>D15*$B$2</f>
        <v>4</v>
      </c>
      <c r="F15" t="s">
        <v>34</v>
      </c>
      <c r="G15" s="4">
        <f>E15*1.2</f>
        <v>4.8</v>
      </c>
    </row>
    <row r="16">
      <c r="A16" t="s">
        <v>57</v>
      </c>
      <c r="B16" t="s">
        <v>58</v>
      </c>
      <c r="C16" t="s">
        <v>54</v>
      </c>
      <c r="D16" s="9">
        <v>2</v>
      </c>
      <c r="E16" s="11">
        <f>D16*$B$2</f>
        <v>2</v>
      </c>
      <c r="F16" t="s">
        <v>34</v>
      </c>
      <c r="G16" s="4">
        <f>E16*1.3</f>
        <v>2.6</v>
      </c>
    </row>
    <row r="17">
      <c r="A17" t="s">
        <v>59</v>
      </c>
      <c r="B17" t="s">
        <v>60</v>
      </c>
      <c r="C17" t="s">
        <v>54</v>
      </c>
      <c r="D17" s="9">
        <v>1</v>
      </c>
      <c r="E17" s="11">
        <f>D17*$B$2</f>
        <v>1</v>
      </c>
      <c r="F17" t="s">
        <v>34</v>
      </c>
      <c r="G17" s="4">
        <f>E17*4.5</f>
        <v>4.5</v>
      </c>
    </row>
    <row r="18">
      <c r="A18" t="s">
        <v>61</v>
      </c>
      <c r="B18" t="s">
        <v>62</v>
      </c>
      <c r="C18" t="s">
        <v>63</v>
      </c>
      <c r="D18" s="9">
        <v>0.000375</v>
      </c>
      <c r="E18" s="11">
        <f>D18*$B$2</f>
        <v>0.000375</v>
      </c>
      <c r="F18" t="s">
        <v>34</v>
      </c>
      <c r="G18" s="4">
        <f>E18*0.35</f>
        <v>0.000131</v>
      </c>
    </row>
    <row r="19">
      <c r="A19" t="s">
        <v>64</v>
      </c>
      <c r="B19" t="s">
        <v>65</v>
      </c>
      <c r="C19" t="s">
        <v>66</v>
      </c>
      <c r="D19" s="9">
        <v>2</v>
      </c>
      <c r="E19" s="11">
        <f>D19*$B$2</f>
        <v>2</v>
      </c>
      <c r="F19" t="s">
        <v>34</v>
      </c>
      <c r="G19" s="4">
        <f>E19*13.57</f>
        <v>27.14</v>
      </c>
    </row>
    <row r="20">
      <c r="A20"/>
      <c r="B20"/>
      <c r="C20"/>
      <c r="D20"/>
      <c r="E20"/>
      <c r="F20" t="s" s="3">
        <v>67</v>
      </c>
      <c r="G20" s="12">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68</v>
      </c>
      <c r="B1" t="s" s="2">
        <v>69</v>
      </c>
      <c r="C1" t="s" s="2">
        <v>70</v>
      </c>
      <c r="D1" t="s" s="2">
        <v>71</v>
      </c>
      <c r="E1" t="s" s="2">
        <v>29</v>
      </c>
      <c r="F1" t="s" s="2">
        <v>5</v>
      </c>
    </row>
    <row r="2">
      <c r="A2">
        <v>0</v>
      </c>
      <c r="B2" t="s">
        <v>2</v>
      </c>
      <c r="C2" t="s">
        <v>72</v>
      </c>
      <c r="D2" s="11">
        <v>100</v>
      </c>
      <c r="E2" t="s">
        <v>24</v>
      </c>
      <c r="F2" t="s">
        <v>73</v>
      </c>
    </row>
    <row r="3">
      <c r="A3">
        <v>1</v>
      </c>
      <c r="B3" t="s">
        <v>74</v>
      </c>
      <c r="C3" t="s">
        <v>75</v>
      </c>
      <c r="D3" s="11">
        <v>4</v>
      </c>
      <c r="E3" t="s">
        <v>34</v>
      </c>
      <c r="F3" t="s">
        <v>54</v>
      </c>
    </row>
    <row r="4">
      <c r="A4">
        <v>1</v>
      </c>
      <c r="B4" t="s">
        <v>76</v>
      </c>
      <c r="C4" t="s">
        <v>75</v>
      </c>
      <c r="D4" s="11">
        <v>4</v>
      </c>
      <c r="E4" t="s">
        <v>34</v>
      </c>
      <c r="F4" t="s">
        <v>54</v>
      </c>
    </row>
    <row r="5">
      <c r="A5">
        <v>1</v>
      </c>
      <c r="B5" t="s">
        <v>77</v>
      </c>
      <c r="C5" t="s">
        <v>75</v>
      </c>
      <c r="D5" s="11">
        <v>2</v>
      </c>
      <c r="E5" t="s">
        <v>34</v>
      </c>
      <c r="F5" t="s">
        <v>54</v>
      </c>
    </row>
    <row r="6">
      <c r="A6">
        <v>1</v>
      </c>
      <c r="B6" t="s">
        <v>78</v>
      </c>
      <c r="C6" t="s">
        <v>75</v>
      </c>
      <c r="D6" s="11">
        <v>1</v>
      </c>
      <c r="E6" t="s">
        <v>34</v>
      </c>
      <c r="F6" t="s">
        <v>54</v>
      </c>
    </row>
    <row r="7">
      <c r="A7">
        <v>1</v>
      </c>
      <c r="B7" t="s">
        <v>79</v>
      </c>
      <c r="C7" t="s">
        <v>75</v>
      </c>
      <c r="D7" s="11">
        <v>0.5</v>
      </c>
      <c r="E7" t="s">
        <v>34</v>
      </c>
      <c r="F7" t="s">
        <v>46</v>
      </c>
    </row>
    <row r="8">
      <c r="A8">
        <v>1</v>
      </c>
      <c r="B8" t="s">
        <v>80</v>
      </c>
      <c r="C8" t="s">
        <v>75</v>
      </c>
      <c r="D8" s="11">
        <v>2</v>
      </c>
      <c r="E8" t="s">
        <v>34</v>
      </c>
      <c r="F8" t="s">
        <v>66</v>
      </c>
    </row>
    <row r="9">
      <c r="A9">
        <v>1</v>
      </c>
      <c r="B9" t="s">
        <v>81</v>
      </c>
      <c r="C9" t="s">
        <v>72</v>
      </c>
      <c r="D9" s="11">
        <v>2.5</v>
      </c>
      <c r="E9" t="s">
        <v>82</v>
      </c>
      <c r="F9" t="s">
        <v>83</v>
      </c>
    </row>
    <row r="10">
      <c r="A10">
        <v>2</v>
      </c>
      <c r="B10" t="s">
        <v>84</v>
      </c>
      <c r="C10" t="s">
        <v>72</v>
      </c>
      <c r="D10" s="11">
        <v>0.075</v>
      </c>
      <c r="E10" t="s">
        <v>82</v>
      </c>
      <c r="F10" t="s">
        <v>85</v>
      </c>
    </row>
    <row r="11">
      <c r="A11">
        <v>3</v>
      </c>
      <c r="B11" t="s">
        <v>86</v>
      </c>
      <c r="C11" t="s">
        <v>75</v>
      </c>
      <c r="D11" s="11">
        <v>0.015</v>
      </c>
      <c r="E11" t="s">
        <v>38</v>
      </c>
      <c r="F11" t="s">
        <v>37</v>
      </c>
    </row>
    <row r="12">
      <c r="A12">
        <v>2</v>
      </c>
      <c r="B12" t="s">
        <v>87</v>
      </c>
      <c r="C12" t="s">
        <v>72</v>
      </c>
      <c r="D12" s="11">
        <v>0.019</v>
      </c>
      <c r="E12" t="s">
        <v>82</v>
      </c>
      <c r="F12" t="s">
        <v>85</v>
      </c>
    </row>
    <row r="13">
      <c r="A13">
        <v>3</v>
      </c>
      <c r="B13" t="s">
        <v>88</v>
      </c>
      <c r="C13" t="s">
        <v>75</v>
      </c>
      <c r="D13" s="11">
        <v>0.013</v>
      </c>
      <c r="E13" t="s">
        <v>38</v>
      </c>
      <c r="F13" t="s">
        <v>37</v>
      </c>
    </row>
    <row r="14">
      <c r="A14">
        <v>2</v>
      </c>
      <c r="B14" t="s">
        <v>89</v>
      </c>
      <c r="C14" t="s">
        <v>75</v>
      </c>
      <c r="D14" s="11">
        <v>0</v>
      </c>
      <c r="E14" t="s">
        <v>34</v>
      </c>
      <c r="F14" t="s">
        <v>63</v>
      </c>
    </row>
    <row r="15">
      <c r="A15">
        <v>2</v>
      </c>
      <c r="B15" t="s">
        <v>90</v>
      </c>
      <c r="C15" t="s">
        <v>75</v>
      </c>
      <c r="D15" s="11">
        <v>0</v>
      </c>
      <c r="E15" t="s">
        <v>34</v>
      </c>
      <c r="F15" t="s">
        <v>33</v>
      </c>
    </row>
    <row r="16">
      <c r="A16">
        <v>1</v>
      </c>
      <c r="B16" t="s">
        <v>91</v>
      </c>
      <c r="C16" t="s">
        <v>75</v>
      </c>
      <c r="D16" s="11">
        <v>0.13</v>
      </c>
      <c r="E16" t="s">
        <v>34</v>
      </c>
      <c r="F16" t="s">
        <v>43</v>
      </c>
    </row>
    <row r="17">
      <c r="A17">
        <v>1</v>
      </c>
      <c r="B17" t="s">
        <v>92</v>
      </c>
      <c r="C17" t="s">
        <v>75</v>
      </c>
      <c r="D17" s="11">
        <v>1</v>
      </c>
      <c r="E17" t="s">
        <v>34</v>
      </c>
      <c r="F17" t="s">
        <v>49</v>
      </c>
    </row>
    <row r="18">
      <c r="A18">
        <v>1</v>
      </c>
      <c r="B18" t="s">
        <v>93</v>
      </c>
      <c r="C18" t="s">
        <v>75</v>
      </c>
      <c r="D18" s="11">
        <v>1</v>
      </c>
      <c r="E18" t="s">
        <v>34</v>
      </c>
      <c r="F18" t="s">
        <v>49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94</v>
      </c>
      <c r="B1" t="s" s="2">
        <v>95</v>
      </c>
      <c r="C1" t="s" s="2">
        <v>96</v>
      </c>
      <c r="D1" t="s" s="2">
        <v>97</v>
      </c>
      <c r="E1" t="s" s="2">
        <v>98</v>
      </c>
      <c r="F1" t="s" s="2">
        <v>99</v>
      </c>
    </row>
    <row r="2">
      <c r="A2" t="s">
        <v>2</v>
      </c>
      <c r="B2">
        <v>1</v>
      </c>
      <c r="C2"/>
      <c r="D2" t="inlineStr" s="13">
        <is>
          <t>Mise en place du poste de travail — Vérifier les D.L.C., peser les denrées, sélectionner le matériel nécessaire. Désinfecter le matériel et le poste de travail suivant les protocoles.</t>
        </is>
      </c>
      <c r="E2" t="s" s="13"/>
      <c r="F2"/>
    </row>
    <row r="3">
      <c r="A3" t="s">
        <v>2</v>
      </c>
      <c r="B3">
        <v>2</v>
      </c>
      <c r="C3"/>
      <c r="D3" t="inlineStr" s="13">
        <is>
          <t>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t>
        </is>
      </c>
      <c r="E3" t="s" s="13"/>
      <c r="F3"/>
    </row>
    <row r="4">
      <c r="A4" t="s">
        <v>2</v>
      </c>
      <c r="B4">
        <v>3</v>
      </c>
      <c r="C4"/>
      <c r="D4" t="inlineStr" s="13">
        <is>
          <t>Assaisonner les éléments de la salade — Dans une bassine, mélanger et assaisonner les feuilles d'endives et les quartiers de pommes. Dans une bassine, assaisonner légèrement les feuilles de scarole.</t>
        </is>
      </c>
      <c r="E4" t="s" s="13"/>
      <c r="F4"/>
    </row>
    <row r="5">
      <c r="A5" t="s">
        <v>2</v>
      </c>
      <c r="B5">
        <v>4</v>
      </c>
      <c r="C5"/>
      <c r="D5" t="inlineStr" s="13">
        <is>
          <t>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t>
        </is>
      </c>
      <c r="E5" t="s" s="13"/>
      <c r="F5"/>
    </row>
    <row r="6">
      <c r="A6" t="s">
        <v>100</v>
      </c>
      <c r="B6">
        <v>1</v>
      </c>
      <c r="C6"/>
      <c r="D6" t="s" s="13">
        <v>101</v>
      </c>
      <c r="E6" t="s" s="13"/>
      <c r="F6"/>
    </row>
    <row r="7">
      <c r="A7" t="s">
        <v>100</v>
      </c>
      <c r="B7">
        <v>2</v>
      </c>
      <c r="C7"/>
      <c r="D7" t="s" s="13">
        <v>102</v>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8"/>
  <cols>
    <col min="1" max="1" width="22" customWidth="1"/>
    <col min="2" max="2" width="52" customWidth="1"/>
    <col min="3" max="3" width="14" customWidth="1"/>
    <col min="4" max="4" width="10" customWidth="1"/>
  </cols>
  <sheetData>
    <row r="1" customHeight="1" ht="24">
      <c r="A1" t="s" s="7">
        <v>103</v>
      </c>
      <c r="B1"/>
      <c r="C1"/>
      <c r="D1"/>
    </row>
    <row r="2">
      <c r="A2" t="str" s="14">
        <f>"GRO_CDC_008 · GRO.ENT.FR · référence : "&amp;Besoins!B3&amp;" "&amp;Besoins!C3&amp;" · multiplicateur réglable sur la feuille ""Besoins"""</f>
        <v>GRO_CDC_008 · GRO.ENT.FR · référence : 100 pc · multiplicateur réglable sur la feuille </v>
      </c>
      <c r="B2"/>
      <c r="C2"/>
      <c r="D2"/>
    </row>
    <row r="3">
      <c r="A3"/>
      <c r="B3"/>
      <c r="C3"/>
      <c r="D3"/>
    </row>
    <row r="4">
      <c r="A4" t="s" s="15">
        <v>104</v>
      </c>
      <c r="B4"/>
      <c r="C4"/>
      <c r="D4"/>
    </row>
    <row r="5">
      <c r="A5" t="s" s="16">
        <v>105</v>
      </c>
      <c r="B5" t="str" s="13">
        <f>Procedure!D2</f>
        <v>Mise en place du poste de travail — Vérifier les D.L.C., peser les denrées, sélectionner le matériel nécessaire. Désinfecter le matériel et le poste de travail suivant les protocoles.</v>
      </c>
      <c r="C5"/>
      <c r="D5"/>
    </row>
    <row r="6">
      <c r="A6" t="s" s="16">
        <v>106</v>
      </c>
      <c r="B6" t="str" s="13">
        <f>Procedure!D3</f>
        <v>Préparations préliminaires — Éplucher, laver et désinfecter suivant les procédures, les salades et les fruits. Égrener le raisin. Tailler les pommes en petits quartiers. Citronner. Couper en deux dans le sens de la longueur les feuilles d'endives. Réserver séparément au froid tous les éléments. Confectionner la vinaigrette (voir recette). Tailler le fromage en petits cubes. Dans une russe, cuire les marrons en respectant les temps de cuisson indiqués. Rafraîchir, égoutter, et refroidir suivant la procédure. Réserver au froid.</v>
      </c>
      <c r="C6"/>
      <c r="D6"/>
    </row>
    <row r="7">
      <c r="A7"/>
      <c r="B7" t="str">
        <f>Besoins!B14</f>
        <v>CHICORÉE Scarole France cat.I colis de 6</v>
      </c>
      <c r="C7" s="11">
        <f>Besoins!E14</f>
        <v>4</v>
      </c>
      <c r="D7" t="str">
        <f>Besoins!F14</f>
        <v>kg</v>
      </c>
    </row>
    <row r="8">
      <c r="A8"/>
      <c r="B8" t="str">
        <f>Besoins!B15</f>
        <v>ENDIVE France extra colis 5kg</v>
      </c>
      <c r="C8" s="11">
        <f>Besoins!E15</f>
        <v>4</v>
      </c>
      <c r="D8" t="str">
        <f>Besoins!F15</f>
        <v>kg</v>
      </c>
    </row>
    <row r="9">
      <c r="A9"/>
      <c r="B9" t="str">
        <f>Besoins!B16</f>
        <v>POMME Golden France cat.I 170/220g plateau 2rg</v>
      </c>
      <c r="C9" s="11">
        <f>Besoins!E16</f>
        <v>2</v>
      </c>
      <c r="D9" t="str">
        <f>Besoins!F16</f>
        <v>kg</v>
      </c>
    </row>
    <row r="10">
      <c r="A10"/>
      <c r="B10" t="str">
        <f>Besoins!B17</f>
        <v>RAISIN blanc sans pépin Import cat.I</v>
      </c>
      <c r="C10" s="11">
        <f>Besoins!E17</f>
        <v>1</v>
      </c>
      <c r="D10" t="str">
        <f>Besoins!F17</f>
        <v>kg</v>
      </c>
    </row>
    <row r="11">
      <c r="A11"/>
      <c r="B11" t="str">
        <f>Besoins!B11</f>
        <v>Cerneaux de noix</v>
      </c>
      <c r="C11" s="11">
        <f>Besoins!E11</f>
        <v>0.5</v>
      </c>
      <c r="D11" t="str">
        <f>Besoins!F11</f>
        <v>kg</v>
      </c>
    </row>
    <row r="12">
      <c r="A12"/>
      <c r="B12" t="str">
        <f>Besoins!B19</f>
        <v>Marrons épluchés surgelés</v>
      </c>
      <c r="C12" s="11">
        <f>Besoins!E19</f>
        <v>2</v>
      </c>
      <c r="D12" t="str">
        <f>Besoins!F19</f>
        <v>kg</v>
      </c>
    </row>
    <row r="13">
      <c r="A13"/>
      <c r="B13" t="s">
        <v>107</v>
      </c>
      <c r="C13" s="11">
        <f>'Besoins'!$B$2*2.5</f>
        <v>2.5</v>
      </c>
      <c r="D13" t="s">
        <v>82</v>
      </c>
    </row>
    <row r="14">
      <c r="A14"/>
      <c r="B14" t="str">
        <f>Besoins!B10</f>
        <v>Citron jaune frais (zeste/jus) — à réactualiser</v>
      </c>
      <c r="C14" s="11">
        <f>Besoins!E10</f>
        <v>0.13</v>
      </c>
      <c r="D14" t="str">
        <f>Besoins!F10</f>
        <v>kg</v>
      </c>
    </row>
    <row r="15">
      <c r="A15"/>
      <c r="B15" t="str">
        <f>Besoins!B13</f>
        <v>EMMENTAL 1 kg 100% français rapé</v>
      </c>
      <c r="C15" s="11">
        <f>Besoins!E13</f>
        <v>1</v>
      </c>
      <c r="D15" t="str">
        <f>Besoins!F13</f>
        <v>kg</v>
      </c>
    </row>
    <row r="16">
      <c r="A16"/>
      <c r="B16" t="str">
        <f>Besoins!B12</f>
        <v>BLEU rectangle</v>
      </c>
      <c r="C16" s="11">
        <f>Besoins!E12</f>
        <v>1</v>
      </c>
      <c r="D16" t="str">
        <f>Besoins!F12</f>
        <v>kg</v>
      </c>
    </row>
    <row r="17">
      <c r="A17" t="s" s="16">
        <v>108</v>
      </c>
      <c r="B17" t="str" s="13">
        <f>Procedure!D4</f>
        <v>Assaisonner les éléments de la salade — Dans une bassine, mélanger et assaisonner les feuilles d'endives et les quartiers de pommes. Dans une bassine, assaisonner légèrement les feuilles de scarole.</v>
      </c>
      <c r="C17"/>
      <c r="D17"/>
    </row>
    <row r="18">
      <c r="A18" t="s" s="16">
        <v>109</v>
      </c>
      <c r="B18" t="str" s="13">
        <f>Procedure!D5</f>
        <v>Dresser le mesclun — Faire un lit de feuilles de scarole sur le fond de l'assiette. Déposer sur le centre, le mélange pommes et feuilles d'endives. Disposer des petits cubes de fromage sur le lit de salade. Ajouter quelques marrons. Parsemer des grains de raisin et des cerneaux de noix sur le dessus. NB : l'assaisonnement, quelques minutes avant le dressage et le service, permet de mieux assaisonner les éléments et d'éviter une surcharge de sauce. Cette méthode nécessite un dressage au dernier moment.</v>
      </c>
      <c r="C18"/>
      <c r="D18"/>
    </row>
    <row r="19">
      <c r="A19"/>
      <c r="B19"/>
      <c r="C19"/>
      <c r="D19"/>
    </row>
    <row r="20">
      <c r="A20" t="s" s="15">
        <v>110</v>
      </c>
      <c r="B20"/>
      <c r="C20"/>
      <c r="D20"/>
    </row>
    <row r="21">
      <c r="A21" t="s" s="16">
        <v>105</v>
      </c>
      <c r="B21" t="str" s="13">
        <f>Procedure!D6</f>
        <v>Dans la cuve du batteur, dissoudre le sel et le poivre dans le vinaigre.</v>
      </c>
      <c r="C21"/>
      <c r="D21"/>
    </row>
    <row r="22">
      <c r="A22"/>
      <c r="B22" t="s">
        <v>111</v>
      </c>
      <c r="C22" s="11">
        <f>'Besoins'!$B$2*0.01875</f>
        <v>0.01875</v>
      </c>
      <c r="D22" t="s">
        <v>82</v>
      </c>
    </row>
    <row r="23">
      <c r="A23"/>
      <c r="B23" t="str">
        <f>Besoins!B18</f>
        <v>Sel fin de cuisine</v>
      </c>
      <c r="C23" s="11">
        <f>Besoins!E18</f>
        <v>0.000375</v>
      </c>
      <c r="D23" t="str">
        <f>Besoins!F18</f>
        <v>kg</v>
      </c>
    </row>
    <row r="24">
      <c r="A24"/>
      <c r="B24" t="str">
        <f>Besoins!B7</f>
        <v>Poivre noir moulu</v>
      </c>
      <c r="C24" s="11">
        <f>Besoins!E7</f>
        <v>0.00015</v>
      </c>
      <c r="D24" t="str">
        <f>Besoins!F7</f>
        <v>kg</v>
      </c>
    </row>
    <row r="25">
      <c r="A25" t="s" s="16">
        <v>106</v>
      </c>
      <c r="B25" t="str" s="13">
        <f>Procedure!D7</f>
        <v>Ajouter l'huile. Bien émulsionner les éléments.</v>
      </c>
      <c r="C25"/>
      <c r="D25"/>
    </row>
    <row r="26">
      <c r="A26"/>
      <c r="B26" t="s">
        <v>112</v>
      </c>
      <c r="C26" s="11">
        <f>'Besoins'!$B$2*0.075</f>
        <v>0.075</v>
      </c>
      <c r="D26" t="s">
        <v>82</v>
      </c>
    </row>
    <row r="27">
      <c r="A27"/>
      <c r="B27"/>
      <c r="C27"/>
      <c r="D27"/>
    </row>
    <row r="28">
      <c r="A28" t="s" s="17">
        <v>21</v>
      </c>
      <c r="B28"/>
      <c r="C28"/>
      <c r="D28"/>
    </row>
  </sheetData>
  <sheetProtection sheet="1" formatRows="0" formatColumns="0"/>
  <mergeCells count="11">
    <mergeCell ref="A1:D1"/>
    <mergeCell ref="A2:D2"/>
    <mergeCell ref="A4:D4"/>
    <mergeCell ref="B5:D5"/>
    <mergeCell ref="B6:D6"/>
    <mergeCell ref="B17:D17"/>
    <mergeCell ref="B18:D18"/>
    <mergeCell ref="A20:D20"/>
    <mergeCell ref="B21:D21"/>
    <mergeCell ref="B25:D25"/>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2026-09-16T01:14:08Z</dcterms:created>
  <dc:title>MESCLUN D'AUTOMNE</dc:title>
  <dc:subject/>
  <dc:creator>CUIS.web</dc:creator>
  <cp:lastModifiedBy/>
  <cp:keywords/>
  <dc:description>Export automatique — moteur récursif d'origine : Bernard Vandendaele</dc:description>
  <cp:category/>
  <dc:language>en-US</dc:language>
  <dcterms:modified xsi:type="dcterms:W3CDTF">2026-09-16T01:14:08Z</dcterms:modified>
  <cp:revision>1</cp:revision>
</cp:coreProperties>
</file>