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<sst xmlns="http://schemas.openxmlformats.org/spreadsheetml/2006/main" count="99" uniqueCount="99">
  <si>
    <t>Fiche technique</t>
  </si>
  <si>
    <t>Nom</t>
  </si>
  <si>
    <t>MELON GLACÉ AUX FRUITS ROUGES</t>
  </si>
  <si>
    <t>Code</t>
  </si>
  <si>
    <t>GRO_CDC_007</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</si>
  <si>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</si>
  <si>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</si>
  <si>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</si>
  <si>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</si>
  <si>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</si>
  <si>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</si>
  <si>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</si>
  <si>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</si>
  <si>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</si>
  <si>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</si>
  <si>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</si>
  <si>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</si>
  <si>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</si>
  <si>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</si>
  <si>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</si>
  <si>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03:59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</si>
  <si>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</si>
  <si>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</si>
  <si>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</si>
  <si>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</si>
  <si>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</si>
  <si>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</si>
  <si>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</si>
  <si>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</si>
  <si>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</si>
  <si>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</si>
  <si>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EXTRAIT-VANILLE</t>
  </si>
  <si>
    <t>Extrait de vanille alcoolisé</t>
  </si>
  <si>
    <t>Spiritueux et liqueurs cuisine</t>
  </si>
  <si>
    <t>lt</t>
  </si>
  <si>
    <t>00000061</t>
  </si>
  <si>
    <t>EAU</t>
  </si>
  <si>
    <t>Matières diverses (à trier)</t>
  </si>
  <si>
    <t>00001883</t>
  </si>
  <si>
    <t>sucre semoule</t>
  </si>
  <si>
    <t>Sucres</t>
  </si>
  <si>
    <t>EPI-CANNELLE-POW</t>
  </si>
  <si>
    <t>Cannelle en poudre</t>
  </si>
  <si>
    <t>Épices en poudre et graines</t>
  </si>
  <si>
    <t>kg</t>
  </si>
  <si>
    <t>EPI-CLOU-GIROFLE</t>
  </si>
  <si>
    <t>Clous de girofle</t>
  </si>
  <si>
    <t>EPI-GINGEMBRE</t>
  </si>
  <si>
    <t>Gingembre moulu</t>
  </si>
  <si>
    <t>EPI-POIVRE-GRAIN</t>
  </si>
  <si>
    <t>Poivre noir en grains entiers</t>
  </si>
  <si>
    <t>MENTHE-FEUIL-PC</t>
  </si>
  <si>
    <t>Feuilles de menthe fraiche (piece)</t>
  </si>
  <si>
    <t>Herbes aromatiques séchées</t>
  </si>
  <si>
    <t>CITRON-JAUNE-FR</t>
  </si>
  <si>
    <t>Citron jaune frais (zeste/jus) — à réactualiser</t>
  </si>
  <si>
    <t>Agrumes</t>
  </si>
  <si>
    <t>FRUIT-ROUGE-SURG</t>
  </si>
  <si>
    <t>Melange fruits rouges surgeles</t>
  </si>
  <si>
    <t>Fruits surgelés</t>
  </si>
  <si>
    <t>RNM57232636</t>
  </si>
  <si>
    <t>MELON Charentais jaune France cat.I  975-1250g plateau</t>
  </si>
  <si>
    <t>Légumes</t>
  </si>
  <si>
    <t>Total</t>
  </si>
  <si>
    <t>Niveau</t>
  </si>
  <si>
    <t>Composant</t>
  </si>
  <si>
    <t>Type</t>
  </si>
  <si>
    <t>Quantité (pour 100 pc)</t>
  </si>
  <si>
    <t>recette</t>
  </si>
  <si>
    <t>Entrées froides collectivité</t>
  </si>
  <si>
    <t xml:space="preserve">    ↳ MELON (KG)</t>
  </si>
  <si>
    <t>Conversions diverses</t>
  </si>
  <si>
    <t xml:space="preserve">        ↳ MELON Charentais jaune France cat.I  975-1250g plateau</t>
  </si>
  <si>
    <t>matiere</t>
  </si>
  <si>
    <t xml:space="preserve">    ↳ Melange fruits rouges surgeles</t>
  </si>
  <si>
    <t xml:space="preserve">    ↳ Feuilles de menthe fraiche (piece)</t>
  </si>
  <si>
    <t xml:space="preserve">    ↳ sucre semoule</t>
  </si>
  <si>
    <t xml:space="preserve">    ↳ Extrait de vanille alcoolisé</t>
  </si>
  <si>
    <t xml:space="preserve">    ↳ Cannelle en poudre</t>
  </si>
  <si>
    <t xml:space="preserve">    ↳ Clous de girofle</t>
  </si>
  <si>
    <t xml:space="preserve">    ↳ Poivre noir en grains entiers</t>
  </si>
  <si>
    <t xml:space="preserve">    ↳ Citron jaune frais (zeste/jus) — à réactualiser</t>
  </si>
  <si>
    <t xml:space="preserve">    ↳ Gingembre moulu</t>
  </si>
  <si>
    <t xml:space="preserve">    ↳ EAU</t>
  </si>
  <si>
    <t>Recette</t>
  </si>
  <si>
    <t>#</t>
  </si>
  <si>
    <t>Verbe</t>
  </si>
  <si>
    <t>Étape</t>
  </si>
  <si>
    <t>Précision technique</t>
  </si>
  <si>
    <t>Durée</t>
  </si>
  <si>
    <t>Dresser — Garnir de melon aux fruits rouges des petites coupelles ou des raviers. Ajouter au besoin du sirop. Décorer d'une feuille de menthe.</t>
  </si>
  <si>
    <t>Fiche technique — MELON GLACÉ AUX FRUITS ROUGES</t>
  </si>
  <si>
    <t>MELON GLACÉ AUX FRUITS ROUGES  GRO_CDC_007</t>
  </si>
  <si>
    <t>1.</t>
  </si>
  <si>
    <t>2.</t>
  </si>
  <si>
    <t xml:space="preserve">    MELON (KG)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</si>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</sst>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109.6059</v>
      </c>
    </row>
    <row r="12">
      <c r="A12" t="s" s="3">
        <v>16</v>
      </c>
      <c r="B12" s="4">
        <v>1.096059</v>
      </c>
    </row>
    <row r="13">
      <c r="A13"/>
      <c r="B13"/>
    </row>
    <row r="14">
      <c r="A14" t="s" s="5">
        <v>17</v>
      </c>
      <c r="B14" t="s" s="5">
        <v>14</v>
      </c>
    </row>
    <row r="15">
      <c r="A15" t="s" s="5">
        <v>18</v>
      </c>
      <c r="B15" s="6">
        <v>109.6059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0.015</v>
      </c>
      <c r="E7" s="11">
        <f>D7*$B$2</f>
        <v>0.015</v>
      </c>
      <c r="F7" t="s">
        <v>34</v>
      </c>
      <c r="G7" s="4">
        <f>E7*32</f>
        <v>0.48</v>
      </c>
    </row>
    <row r="8">
      <c r="A8" t="s" s="12">
        <v>35</v>
      </c>
      <c r="B8" t="s">
        <v>36</v>
      </c>
      <c r="C8" t="s">
        <v>37</v>
      </c>
      <c r="D8" s="9">
        <v>3</v>
      </c>
      <c r="E8" s="11">
        <f>D8*$B$2</f>
        <v>3</v>
      </c>
      <c r="F8" t="s">
        <v>34</v>
      </c>
      <c r="G8" s="4">
        <f>E8*0.003</f>
        <v>0.009</v>
      </c>
    </row>
    <row r="9">
      <c r="A9" t="s" s="12">
        <v>38</v>
      </c>
      <c r="B9" t="s">
        <v>39</v>
      </c>
      <c r="C9" t="s">
        <v>40</v>
      </c>
      <c r="D9" s="9">
        <v>3</v>
      </c>
      <c r="E9" s="11">
        <f>D9*$B$2</f>
        <v>3</v>
      </c>
      <c r="F9" t="s">
        <v>24</v>
      </c>
      <c r="G9" s="4">
        <f>E9*0</f>
        <v>0</v>
      </c>
    </row>
    <row r="10">
      <c r="A10" t="s">
        <v>41</v>
      </c>
      <c r="B10" t="s">
        <v>42</v>
      </c>
      <c r="C10" t="s">
        <v>43</v>
      </c>
      <c r="D10" s="9">
        <v>0.003</v>
      </c>
      <c r="E10" s="11">
        <f>D10*$B$2</f>
        <v>0.003</v>
      </c>
      <c r="F10" t="s">
        <v>44</v>
      </c>
      <c r="G10" s="4">
        <f>E10*10.5</f>
        <v>0.0315</v>
      </c>
    </row>
    <row r="11">
      <c r="A11" t="s">
        <v>45</v>
      </c>
      <c r="B11" t="s">
        <v>46</v>
      </c>
      <c r="C11" t="s">
        <v>43</v>
      </c>
      <c r="D11" s="9">
        <v>0.001</v>
      </c>
      <c r="E11" s="11">
        <f>D11*$B$2</f>
        <v>0.001</v>
      </c>
      <c r="F11" t="s">
        <v>44</v>
      </c>
      <c r="G11" s="4">
        <f>E11*25</f>
        <v>0.025</v>
      </c>
    </row>
    <row r="12">
      <c r="A12" t="s">
        <v>47</v>
      </c>
      <c r="B12" t="s">
        <v>48</v>
      </c>
      <c r="C12" t="s">
        <v>43</v>
      </c>
      <c r="D12" s="9">
        <v>0.002</v>
      </c>
      <c r="E12" s="11">
        <f>D12*$B$2</f>
        <v>0.002</v>
      </c>
      <c r="F12" t="s">
        <v>44</v>
      </c>
      <c r="G12" s="4">
        <f>E12*9.2</f>
        <v>0.0184</v>
      </c>
    </row>
    <row r="13">
      <c r="A13" t="s">
        <v>49</v>
      </c>
      <c r="B13" t="s">
        <v>50</v>
      </c>
      <c r="C13" t="s">
        <v>43</v>
      </c>
      <c r="D13" s="9">
        <v>0.001</v>
      </c>
      <c r="E13" s="11">
        <f>D13*$B$2</f>
        <v>0.001</v>
      </c>
      <c r="F13" t="s">
        <v>44</v>
      </c>
      <c r="G13" s="4">
        <f>E13*12</f>
        <v>0.012</v>
      </c>
    </row>
    <row r="14">
      <c r="A14" t="s">
        <v>51</v>
      </c>
      <c r="B14" t="s">
        <v>52</v>
      </c>
      <c r="C14" t="s">
        <v>53</v>
      </c>
      <c r="D14" s="9">
        <v>100</v>
      </c>
      <c r="E14" s="11">
        <f>D14*$B$2</f>
        <v>100</v>
      </c>
      <c r="F14" t="s">
        <v>24</v>
      </c>
      <c r="G14" s="4">
        <f>E14*0.05</f>
        <v>5</v>
      </c>
    </row>
    <row r="15">
      <c r="A15" t="s">
        <v>54</v>
      </c>
      <c r="B15" t="s">
        <v>55</v>
      </c>
      <c r="C15" t="s">
        <v>56</v>
      </c>
      <c r="D15" s="9">
        <v>0.4</v>
      </c>
      <c r="E15" s="11">
        <f>D15*$B$2</f>
        <v>0.4</v>
      </c>
      <c r="F15" t="s">
        <v>44</v>
      </c>
      <c r="G15" s="4">
        <f>E15*3.2</f>
        <v>1.28</v>
      </c>
    </row>
    <row r="16">
      <c r="A16" t="s">
        <v>57</v>
      </c>
      <c r="B16" t="s">
        <v>58</v>
      </c>
      <c r="C16" t="s">
        <v>59</v>
      </c>
      <c r="D16" s="9">
        <v>3.5</v>
      </c>
      <c r="E16" s="11">
        <f>D16*$B$2</f>
        <v>3.5</v>
      </c>
      <c r="F16" t="s">
        <v>44</v>
      </c>
      <c r="G16" s="4">
        <f>E16*7.5</f>
        <v>26.25</v>
      </c>
    </row>
    <row r="17">
      <c r="A17" t="s">
        <v>60</v>
      </c>
      <c r="B17" t="s">
        <v>61</v>
      </c>
      <c r="C17" t="s">
        <v>62</v>
      </c>
      <c r="D17" s="9">
        <v>17</v>
      </c>
      <c r="E17" s="11">
        <f>D17*$B$2</f>
        <v>17</v>
      </c>
      <c r="F17" t="s">
        <v>24</v>
      </c>
      <c r="G17" s="4">
        <f>E17*4.5</f>
        <v>76.5</v>
      </c>
    </row>
    <row r="18">
      <c r="A18"/>
      <c r="B18"/>
      <c r="C18"/>
      <c r="D18"/>
      <c r="E18"/>
      <c r="F18" t="s" s="3">
        <v>63</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29</v>
      </c>
      <c r="F1" t="s" s="2">
        <v>5</v>
      </c>
    </row>
    <row r="2">
      <c r="A2">
        <v>0</v>
      </c>
      <c r="B2" t="s">
        <v>2</v>
      </c>
      <c r="C2" t="s">
        <v>68</v>
      </c>
      <c r="D2" s="11">
        <v>100</v>
      </c>
      <c r="E2" t="s">
        <v>24</v>
      </c>
      <c r="F2" t="s">
        <v>69</v>
      </c>
    </row>
    <row r="3">
      <c r="A3">
        <v>1</v>
      </c>
      <c r="B3" t="s">
        <v>70</v>
      </c>
      <c r="C3" t="s">
        <v>68</v>
      </c>
      <c r="D3" s="11">
        <v>17</v>
      </c>
      <c r="E3" t="s">
        <v>44</v>
      </c>
      <c r="F3" t="s">
        <v>71</v>
      </c>
    </row>
    <row r="4">
      <c r="A4">
        <v>2</v>
      </c>
      <c r="B4" t="s">
        <v>72</v>
      </c>
      <c r="C4" t="s">
        <v>73</v>
      </c>
      <c r="D4" s="11">
        <v>17</v>
      </c>
      <c r="E4" t="s">
        <v>24</v>
      </c>
      <c r="F4" t="s">
        <v>62</v>
      </c>
    </row>
    <row r="5">
      <c r="A5">
        <v>1</v>
      </c>
      <c r="B5" t="s">
        <v>74</v>
      </c>
      <c r="C5" t="s">
        <v>73</v>
      </c>
      <c r="D5" s="11">
        <v>3.5</v>
      </c>
      <c r="E5" t="s">
        <v>44</v>
      </c>
      <c r="F5" t="s">
        <v>59</v>
      </c>
    </row>
    <row r="6">
      <c r="A6">
        <v>1</v>
      </c>
      <c r="B6" t="s">
        <v>75</v>
      </c>
      <c r="C6" t="s">
        <v>73</v>
      </c>
      <c r="D6" s="11">
        <v>100</v>
      </c>
      <c r="E6" t="s">
        <v>24</v>
      </c>
      <c r="F6" t="s">
        <v>53</v>
      </c>
    </row>
    <row r="7">
      <c r="A7">
        <v>1</v>
      </c>
      <c r="B7" t="s">
        <v>76</v>
      </c>
      <c r="C7" t="s">
        <v>73</v>
      </c>
      <c r="D7" s="11">
        <v>3</v>
      </c>
      <c r="E7" t="s">
        <v>44</v>
      </c>
      <c r="F7" t="s">
        <v>40</v>
      </c>
    </row>
    <row r="8">
      <c r="A8">
        <v>1</v>
      </c>
      <c r="B8" t="s">
        <v>77</v>
      </c>
      <c r="C8" t="s">
        <v>73</v>
      </c>
      <c r="D8" s="11">
        <v>0.015</v>
      </c>
      <c r="E8" t="s">
        <v>34</v>
      </c>
      <c r="F8" t="s">
        <v>33</v>
      </c>
    </row>
    <row r="9">
      <c r="A9">
        <v>1</v>
      </c>
      <c r="B9" t="s">
        <v>78</v>
      </c>
      <c r="C9" t="s">
        <v>73</v>
      </c>
      <c r="D9" s="11">
        <v>0.003</v>
      </c>
      <c r="E9" t="s">
        <v>44</v>
      </c>
      <c r="F9" t="s">
        <v>43</v>
      </c>
    </row>
    <row r="10">
      <c r="A10">
        <v>1</v>
      </c>
      <c r="B10" t="s">
        <v>79</v>
      </c>
      <c r="C10" t="s">
        <v>73</v>
      </c>
      <c r="D10" s="11">
        <v>0.001</v>
      </c>
      <c r="E10" t="s">
        <v>44</v>
      </c>
      <c r="F10" t="s">
        <v>43</v>
      </c>
    </row>
    <row r="11">
      <c r="A11">
        <v>1</v>
      </c>
      <c r="B11" t="s">
        <v>80</v>
      </c>
      <c r="C11" t="s">
        <v>73</v>
      </c>
      <c r="D11" s="11">
        <v>0.001</v>
      </c>
      <c r="E11" t="s">
        <v>44</v>
      </c>
      <c r="F11" t="s">
        <v>43</v>
      </c>
    </row>
    <row r="12">
      <c r="A12">
        <v>1</v>
      </c>
      <c r="B12" t="s">
        <v>81</v>
      </c>
      <c r="C12" t="s">
        <v>73</v>
      </c>
      <c r="D12" s="11">
        <v>0.4</v>
      </c>
      <c r="E12" t="s">
        <v>44</v>
      </c>
      <c r="F12" t="s">
        <v>56</v>
      </c>
    </row>
    <row r="13">
      <c r="A13">
        <v>1</v>
      </c>
      <c r="B13" t="s">
        <v>82</v>
      </c>
      <c r="C13" t="s">
        <v>73</v>
      </c>
      <c r="D13" s="11">
        <v>0.002</v>
      </c>
      <c r="E13" t="s">
        <v>44</v>
      </c>
      <c r="F13" t="s">
        <v>43</v>
      </c>
    </row>
    <row r="14">
      <c r="A14">
        <v>1</v>
      </c>
      <c r="B14" t="s">
        <v>83</v>
      </c>
      <c r="C14" t="s">
        <v>73</v>
      </c>
      <c r="D14" s="11">
        <v>3</v>
      </c>
      <c r="E14" t="s">
        <v>34</v>
      </c>
      <c r="F14"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84</v>
      </c>
      <c r="B1" t="s" s="2">
        <v>85</v>
      </c>
      <c r="C1" t="s" s="2">
        <v>86</v>
      </c>
      <c r="D1" t="s" s="2">
        <v>87</v>
      </c>
      <c r="E1" t="s" s="2">
        <v>88</v>
      </c>
      <c r="F1" t="s" s="2">
        <v>89</v>
      </c>
    </row>
    <row r="2">
      <c r="A2" t="s">
        <v>2</v>
      </c>
      <c r="B2">
        <v>1</v>
      </c>
      <c r="C2"/>
      <c r="D2" t="inlineStr" s="14">
        <is>
          <t>Mise en place du poste de travail — Vérifier les D.L.C., peser les denrées, sélectionner le matériel nécessaire. Désinfecter le matériel et le poste de travail en suivant les protocoles.</t>
        </is>
      </c>
      <c r="E2" t="s" s="14"/>
      <c r="F2"/>
    </row>
    <row r="3">
      <c r="A3" t="s">
        <v>2</v>
      </c>
      <c r="B3">
        <v>2</v>
      </c>
      <c r="C3"/>
      <c r="D3" t="inlineStr" s="14">
        <is>
          <t>Préparations préliminaires — Laver et désinfecter les feuilles de menthe suivant la procédure. Filmer et réserver au froid. Laver et désinfecter les citrons suivant la procédure. Réserver. Laver et désinfecter les melons suivant la procédure. Peler, couper en deux, épépiner et laver à nouveau les moitiés de melon. Couper en deux les moitiés pour faciliter la séparation de la pulpe et de la peau. Séparer la pulpe et la peau des quartiers de melons à l'aide d'une lame de couteau. Couper en gros cubes la pulpe. Réserver au froid les cubes de pulpe de melon dans un bac GN 1/1 H 200 en polycarbonate équipé d'une grille égouttoir. Couvrir ou filmer le bac GN. Déconditionner et décongeler les fruits rouges suivant la procédure, dans un bac GN 1/1 H 45 perforé, doublé d'un bac plein.</t>
        </is>
      </c>
      <c r="E3" t="s" s="14"/>
      <c r="F3"/>
    </row>
    <row r="4">
      <c r="A4" t="s">
        <v>2</v>
      </c>
      <c r="B4">
        <v>3</v>
      </c>
      <c r="C4"/>
      <c r="D4" t="inlineStr" s="14">
        <is>
          <t>Cuire le sirop — Dans une russe, dissoudre dans l'eau le sucre semoule. Porter à ébullition. Durant son ébullition, écumer la surface du sirop, à l'aide d'une écumoire. Rejeter les impuretés dans une petite calotte remplie d'eau. Ajouter au sirop toutes les épices et condiments et les citrons préalablement coupés en quatre. Laisser cuire à feu doux 15 à 20 minutes. Écumer de temps en temps. Passer au chinois et débarrasser le sirop dans une calotte. Refroidir suivant la procédure. Filmer et réserver au froid.</t>
        </is>
      </c>
      <c r="E4" t="s" s="14"/>
      <c r="F4"/>
    </row>
    <row r="5">
      <c r="A5" t="s">
        <v>2</v>
      </c>
      <c r="B5">
        <v>4</v>
      </c>
      <c r="C5"/>
      <c r="D5" t="inlineStr" s="14">
        <is>
          <t>Terminer la préparation du melon — Mettre les cubes de melon dans un bac GN 2/1 H 200 en polycarbonate. Ajouter les fruits rouges décongelés. Verser le sirop sur les fruits en fonction du besoin. À l'aide d'une écumoire, mélanger délicatement les éléments.</t>
        </is>
      </c>
      <c r="E5" t="s" s="14"/>
      <c r="F5"/>
    </row>
    <row r="6">
      <c r="A6" t="s">
        <v>2</v>
      </c>
      <c r="B6">
        <v>5</v>
      </c>
      <c r="C6"/>
      <c r="D6" t="s" s="14">
        <v>90</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4"/>
  <cols>
    <col min="1" max="1" width="22" customWidth="1"/>
    <col min="2" max="2" width="52" customWidth="1"/>
    <col min="3" max="3" width="14" customWidth="1"/>
    <col min="4" max="4" width="10" customWidth="1"/>
  </cols>
  <sheetData>
    <row r="1" customHeight="1" ht="24">
      <c r="A1" t="s" s="7">
        <v>91</v>
      </c>
      <c r="B1"/>
      <c r="C1"/>
      <c r="D1"/>
    </row>
    <row r="2">
      <c r="A2" t="str" s="15">
        <f>"GRO_CDC_007 · GRO.ENT.FR · référence : "&amp;Besoins!B3&amp;" "&amp;Besoins!C3&amp;" · multiplicateur réglable sur la feuille ""Besoins"""</f>
        <v>GRO_CDC_007 · GRO.ENT.FR · référence : 100 pc · multiplicateur réglable sur la feuille </v>
      </c>
      <c r="B2"/>
      <c r="C2"/>
      <c r="D2"/>
    </row>
    <row r="3">
      <c r="A3"/>
      <c r="B3"/>
      <c r="C3"/>
      <c r="D3"/>
    </row>
    <row r="4">
      <c r="A4" t="s" s="16">
        <v>92</v>
      </c>
      <c r="B4"/>
      <c r="C4"/>
      <c r="D4"/>
    </row>
    <row r="5">
      <c r="A5" t="s" s="17">
        <v>93</v>
      </c>
      <c r="B5" t="str" s="14">
        <f>Procedure!D2</f>
        <v>Mise en place du poste de travail — Vérifier les D.L.C., peser les denrées, sélectionner le matériel nécessaire. Désinfecter le matériel et le poste de travail en suivant les protocoles.</v>
      </c>
      <c r="C5"/>
      <c r="D5"/>
    </row>
    <row r="6">
      <c r="A6" t="s" s="17">
        <v>94</v>
      </c>
      <c r="B6" t="str" s="14">
        <f>Procedure!D3</f>
        <v>Préparations préliminaires — Laver et désinfecter les feuilles de menthe suivant la procédure. Filmer et réserver au froid. Laver et désinfecter les citrons suivant la procédure. Réserver. Laver et désinfecter les melons suivant la procédure. Peler, couper en deux, épépiner et laver à nouveau les moitiés de melon. Couper en deux les moitiés pour faciliter la séparation de la pulpe et de la peau. Séparer la pulpe et la peau des quartiers de melons à l'aide d'une lame de couteau. Couper en gros cubes la pulpe. Réserver au froid les cubes de pulpe de melon dans un bac GN 1/1 H 200 en polycarbonate équipé d'une grille égouttoir. Couvrir ou filmer le bac GN. Déconditionner et décongeler les fruits rouges suivant la procédure, dans un bac GN 1/1 H 45 perforé, doublé d'un bac plein.</v>
      </c>
      <c r="C6"/>
      <c r="D6"/>
    </row>
    <row r="7">
      <c r="A7"/>
      <c r="B7" t="s">
        <v>95</v>
      </c>
      <c r="C7" s="11">
        <f>'Besoins'!$B$2*17</f>
        <v>17</v>
      </c>
      <c r="D7" t="s">
        <v>44</v>
      </c>
    </row>
    <row r="8">
      <c r="A8"/>
      <c r="B8" t="str">
        <f>Besoins!B16</f>
        <v>Melange fruits rouges surgeles</v>
      </c>
      <c r="C8" s="11">
        <f>Besoins!E16</f>
        <v>3.5</v>
      </c>
      <c r="D8" t="str">
        <f>Besoins!F16</f>
        <v>kg</v>
      </c>
    </row>
    <row r="9">
      <c r="A9" t="s" s="17">
        <v>96</v>
      </c>
      <c r="B9" t="str" s="14">
        <f>Procedure!D4</f>
        <v>Cuire le sirop — Dans une russe, dissoudre dans l'eau le sucre semoule. Porter à ébullition. Durant son ébullition, écumer la surface du sirop, à l'aide d'une écumoire. Rejeter les impuretés dans une petite calotte remplie d'eau. Ajouter au sirop toutes les épices et condiments et les citrons préalablement coupés en quatre. Laisser cuire à feu doux 15 à 20 minutes. Écumer de temps en temps. Passer au chinois et débarrasser le sirop dans une calotte. Refroidir suivant la procédure. Filmer et réserver au froid.</v>
      </c>
      <c r="C9"/>
      <c r="D9"/>
    </row>
    <row r="10">
      <c r="A10"/>
      <c r="B10" t="s">
        <v>95</v>
      </c>
      <c r="C10" s="11">
        <f>'Besoins'!$B$2*17</f>
        <v>17</v>
      </c>
      <c r="D10" t="s">
        <v>44</v>
      </c>
    </row>
    <row r="11">
      <c r="A11"/>
      <c r="B11" t="str">
        <f>Besoins!B16</f>
        <v>Melange fruits rouges surgeles</v>
      </c>
      <c r="C11" s="11">
        <f>Besoins!E16</f>
        <v>3.5</v>
      </c>
      <c r="D11" t="str">
        <f>Besoins!F16</f>
        <v>kg</v>
      </c>
    </row>
    <row r="12">
      <c r="A12"/>
      <c r="B12" t="str">
        <f>Besoins!B14</f>
        <v>Feuilles de menthe fraiche (piece)</v>
      </c>
      <c r="C12" s="11">
        <f>Besoins!E14</f>
        <v>100</v>
      </c>
      <c r="D12" t="str">
        <f>Besoins!F14</f>
        <v>pc</v>
      </c>
    </row>
    <row r="13">
      <c r="A13"/>
      <c r="B13" t="str">
        <f>Besoins!B9</f>
        <v>sucre semoule</v>
      </c>
      <c r="C13" s="11">
        <f>Besoins!E9</f>
        <v>3</v>
      </c>
      <c r="D13" t="str">
        <f>Besoins!F9</f>
        <v>kg</v>
      </c>
    </row>
    <row r="14">
      <c r="A14"/>
      <c r="B14" t="str">
        <f>Besoins!B7</f>
        <v>Extrait de vanille alcoolisé</v>
      </c>
      <c r="C14" s="11">
        <f>Besoins!E7</f>
        <v>0.015</v>
      </c>
      <c r="D14" t="str">
        <f>Besoins!F7</f>
        <v>lt</v>
      </c>
    </row>
    <row r="15">
      <c r="A15"/>
      <c r="B15" t="str">
        <f>Besoins!B10</f>
        <v>Cannelle en poudre</v>
      </c>
      <c r="C15" s="11">
        <f>Besoins!E10</f>
        <v>0.003</v>
      </c>
      <c r="D15" t="str">
        <f>Besoins!F10</f>
        <v>kg</v>
      </c>
    </row>
    <row r="16">
      <c r="A16"/>
      <c r="B16" t="str">
        <f>Besoins!B11</f>
        <v>Clous de girofle</v>
      </c>
      <c r="C16" s="11">
        <f>Besoins!E11</f>
        <v>0.001</v>
      </c>
      <c r="D16" t="str">
        <f>Besoins!F11</f>
        <v>kg</v>
      </c>
    </row>
    <row r="17">
      <c r="A17"/>
      <c r="B17" t="str">
        <f>Besoins!B13</f>
        <v>Poivre noir en grains entiers</v>
      </c>
      <c r="C17" s="11">
        <f>Besoins!E13</f>
        <v>0.001</v>
      </c>
      <c r="D17" t="str">
        <f>Besoins!F13</f>
        <v>kg</v>
      </c>
    </row>
    <row r="18">
      <c r="A18"/>
      <c r="B18" t="str">
        <f>Besoins!B15</f>
        <v>Citron jaune frais (zeste/jus) — à réactualiser</v>
      </c>
      <c r="C18" s="11">
        <f>Besoins!E15</f>
        <v>0.4</v>
      </c>
      <c r="D18" t="str">
        <f>Besoins!F15</f>
        <v>kg</v>
      </c>
    </row>
    <row r="19">
      <c r="A19"/>
      <c r="B19" t="str">
        <f>Besoins!B12</f>
        <v>Gingembre moulu</v>
      </c>
      <c r="C19" s="11">
        <f>Besoins!E12</f>
        <v>0.002</v>
      </c>
      <c r="D19" t="str">
        <f>Besoins!F12</f>
        <v>kg</v>
      </c>
    </row>
    <row r="20">
      <c r="A20"/>
      <c r="B20" t="str">
        <f>Besoins!B8</f>
        <v>EAU</v>
      </c>
      <c r="C20" s="11">
        <f>Besoins!E8</f>
        <v>3</v>
      </c>
      <c r="D20" t="str">
        <f>Besoins!F8</f>
        <v>lt</v>
      </c>
    </row>
    <row r="21">
      <c r="A21" t="s" s="17">
        <v>97</v>
      </c>
      <c r="B21" t="str" s="14">
        <f>Procedure!D5</f>
        <v>Terminer la préparation du melon — Mettre les cubes de melon dans un bac GN 2/1 H 200 en polycarbonate. Ajouter les fruits rouges décongelés. Verser le sirop sur les fruits en fonction du besoin. À l'aide d'une écumoire, mélanger délicatement les éléments.</v>
      </c>
      <c r="C21"/>
      <c r="D21"/>
    </row>
    <row r="22">
      <c r="A22" t="s" s="17">
        <v>98</v>
      </c>
      <c r="B22" t="str" s="14">
        <f>Procedure!D6</f>
        <v>Dresser — Garnir de melon aux fruits rouges des petites coupelles ou des raviers. Ajouter au besoin du sirop. Décorer d'une feuille de menthe.</v>
      </c>
      <c r="C22"/>
      <c r="D22"/>
    </row>
    <row r="23">
      <c r="A23"/>
      <c r="B23"/>
      <c r="C23"/>
      <c r="D23"/>
    </row>
    <row r="24">
      <c r="A24" t="s" s="18">
        <v>21</v>
      </c>
      <c r="B24"/>
      <c r="C24"/>
      <c r="D24"/>
    </row>
  </sheetData>
  <sheetProtection sheet="1" formatRows="0" formatColumns="0"/>
  <mergeCells count="9">
    <mergeCell ref="A1:D1"/>
    <mergeCell ref="A2:D2"/>
    <mergeCell ref="A4:D4"/>
    <mergeCell ref="B5:D5"/>
    <mergeCell ref="B6:D6"/>
    <mergeCell ref="B9:D9"/>
    <mergeCell ref="B21:D21"/>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2026-09-16T01:59:29Z</dcterms:created>
  <dc:title>MELON GLACÉ AUX FRUITS ROUGES</dc:title>
  <dc:subject/>
  <dc:creator>CUIS.web</dc:creator>
  <cp:lastModifiedBy/>
  <cp:keywords/>
  <dc:description>Export automatique — moteur récursif d'origine : Bernard Vandendaele</dc:description>
  <cp:category/>
  <dc:language>en-US</dc:language>
  <dcterms:modified xsi:type="dcterms:W3CDTF">2026-09-16T01:59:29Z</dcterms:modified>
  <cp:revision>1</cp:revision>
</cp:coreProperties>
</file>