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<sst xmlns="http://schemas.openxmlformats.org/spreadsheetml/2006/main" count="161" uniqueCount="161">
  <si>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</si>
  <si>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</si>
  <si>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Bread pudding (Ferrandi)</t>
  </si>
  <si>
    <t>Code</t>
  </si>
  <si>
    <t>FER-BREADPUD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</si>
  <si>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</si>
  <si>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</si>
  <si>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</si>
  <si>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</si>
  <si>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</si>
  <si>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</si>
  <si>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</si>
  <si>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</si>
  <si>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</si>
  <si>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</si>
  <si>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</si>
  <si>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</si>
  <si>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</si>
  <si>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</si>
  <si>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</si>
  <si>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</si>
  <si>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</si>
  <si>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</si>
  <si>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</si>
  <si>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</si>
  <si>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</si>
  <si>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</si>
  <si>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</si>
  <si>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</si>
  <si>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</si>
  <si>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</si>
  <si>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</si>
  <si>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</si>
  <si>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</si>
  <si>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</si>
  <si>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</si>
  <si>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</si>
  <si>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</si>
  <si>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</si>
  <si>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</si>
  <si>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</si>
  <si>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</si>
  <si>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</si>
  <si>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</si>
  <si>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</si>
  <si>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</si>
  <si>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</si>
  <si>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</si>
  <si>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</si>
  <si>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</si>
  <si>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</si>
  <si>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</si>
  <si>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</si>
  <si>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</si>
  <si>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</si>
  <si>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</si>
  <si>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</si>
  <si>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</si>
  <si>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</si>
  <si>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</si>
  <si>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</si>
  <si>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</si>
  <si>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</si>
  <si>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</si>
  <si>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</si>
  <si>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</si>
  <si>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</si>
  <si>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</si>
  <si>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</si>
  <si>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</si>
  <si>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</si>
  <si>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</si>
  <si>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</si>
  <si>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</si>
  <si>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</si>
  <si>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</si>
  <si>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</si>
  <si>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</si>
  <si>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</si>
  <si>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</si>
  <si>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</si>
  <si>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</si>
  <si>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0,7 kg)</t>
  </si>
  <si>
    <t>recette</t>
  </si>
  <si>
    <t>Pains viennois et brioches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</si>
  <si>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</si>
  <si>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</si>
  <si>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</si>
  <si>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</si>
  <si>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</si>
  <si>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</si>
  <si>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</si>
  <si>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</si>
  <si>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</si>
  <si>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</si>
  <si>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</si>
  <si>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</si>
  <si>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</si>
  <si>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</si>
  <si>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</si>
  <si>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</si>
  <si>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</si>
  <si>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</si>
  <si>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</si>
  <si>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</si>
  <si>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(cassonade)</t>
  </si>
  <si>
    <t xml:space="preserve">    ↳ Raisins secs blonds sultanines</t>
  </si>
  <si>
    <t xml:space="preserve">    ↳ Orange confite en dés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</si>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</sst>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324.31357239394</v>
      </c>
    </row>
    <row r="12">
      <c r="A12" t="s" s="3">
        <v>17</v>
      </c>
      <c r="B12" s="4">
        <v>463.30510341991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324.31357239394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</v>
      </c>
      <c r="C3" t="s" s="10">
        <v>25</v>
      </c>
      <c r="D3"/>
      <c r="E3"/>
      <c r="F3"/>
    </row>
    <row r="4">
      <c r="A4" t="s">
        <v>26</v>
      </c>
      <c r="B4" s="11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0.059192</v>
      </c>
      <c r="E8" s="11">
        <f>D8*$B$2</f>
        <v>0.059192</v>
      </c>
      <c r="F8" t="s">
        <v>39</v>
      </c>
      <c r="G8" s="4">
        <f>E8*0.0042999941</f>
        <v>0.000255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39</v>
      </c>
      <c r="G9" s="4">
        <f>E9*12</f>
        <v>0.6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E10*10.5</f>
        <v>0.0525</v>
      </c>
    </row>
    <row r="11">
      <c r="A11" t="s">
        <v>46</v>
      </c>
      <c r="B11" t="s">
        <v>47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E11*320</f>
        <v>320</v>
      </c>
    </row>
    <row r="12">
      <c r="A12" t="s">
        <v>48</v>
      </c>
      <c r="B12" t="s">
        <v>49</v>
      </c>
      <c r="C12" t="s">
        <v>50</v>
      </c>
      <c r="D12" s="9">
        <v>0.115152</v>
      </c>
      <c r="E12" s="11">
        <f>D12*$B$2</f>
        <v>0.115152</v>
      </c>
      <c r="F12" t="s">
        <v>25</v>
      </c>
      <c r="G12" s="4">
        <f>E12*0.8199965474</f>
        <v>0.094424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E13*8.5</f>
        <v>0.2125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25</v>
      </c>
      <c r="G14" s="4">
        <f>E14*3.8</f>
        <v>0.19</v>
      </c>
    </row>
    <row r="15">
      <c r="A15" t="s">
        <v>56</v>
      </c>
      <c r="B15" t="s">
        <v>57</v>
      </c>
      <c r="C15" t="s">
        <v>58</v>
      </c>
      <c r="D15" s="9">
        <v>0.060101</v>
      </c>
      <c r="E15" s="11">
        <f>D15*$B$2</f>
        <v>0.060101</v>
      </c>
      <c r="F15" t="s">
        <v>25</v>
      </c>
      <c r="G15" s="4">
        <f>E15*5.2000008739</f>
        <v>0.312525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39</v>
      </c>
      <c r="G16" s="4">
        <f>E16*6</f>
        <v>1.2</v>
      </c>
    </row>
    <row r="17">
      <c r="A17" t="s">
        <v>62</v>
      </c>
      <c r="B17" t="s">
        <v>63</v>
      </c>
      <c r="C17" t="s">
        <v>61</v>
      </c>
      <c r="D17" s="9">
        <v>0.005051</v>
      </c>
      <c r="E17" s="11">
        <f>D17*$B$2</f>
        <v>0.005051</v>
      </c>
      <c r="F17" t="s">
        <v>25</v>
      </c>
      <c r="G17" s="4">
        <f>E17*5.1994904499</f>
        <v>0.026263</v>
      </c>
    </row>
    <row r="18">
      <c r="A18" t="s">
        <v>64</v>
      </c>
      <c r="B18" t="s">
        <v>65</v>
      </c>
      <c r="C18" t="s">
        <v>61</v>
      </c>
      <c r="D18" s="9">
        <v>0.35</v>
      </c>
      <c r="E18" s="11">
        <f>D18*$B$2</f>
        <v>0.35</v>
      </c>
      <c r="F18" t="s">
        <v>39</v>
      </c>
      <c r="G18" s="4">
        <f>E18*1.05</f>
        <v>0.3675</v>
      </c>
    </row>
    <row r="19">
      <c r="A19" t="s">
        <v>66</v>
      </c>
      <c r="B19" t="s">
        <v>67</v>
      </c>
      <c r="C19" t="s">
        <v>68</v>
      </c>
      <c r="D19" s="9">
        <v>0.005253</v>
      </c>
      <c r="E19" s="11">
        <f>D19*$B$2</f>
        <v>0.005253</v>
      </c>
      <c r="F19" t="s">
        <v>25</v>
      </c>
      <c r="G19" s="4">
        <f>E19*2.1998011718</f>
        <v>0.011556</v>
      </c>
    </row>
    <row r="20">
      <c r="A20" t="s">
        <v>69</v>
      </c>
      <c r="B20" t="s">
        <v>70</v>
      </c>
      <c r="C20" t="s">
        <v>71</v>
      </c>
      <c r="D20" s="9">
        <v>0.002222</v>
      </c>
      <c r="E20" s="11">
        <f>D20*$B$2</f>
        <v>0.002222</v>
      </c>
      <c r="F20" t="s">
        <v>25</v>
      </c>
      <c r="G20" s="4">
        <f>E20*0.3500350035</f>
        <v>0.000778</v>
      </c>
    </row>
    <row r="21">
      <c r="A21" t="s">
        <v>72</v>
      </c>
      <c r="B21" t="s">
        <v>73</v>
      </c>
      <c r="C21" t="s">
        <v>74</v>
      </c>
      <c r="D21" s="9">
        <v>0.005051</v>
      </c>
      <c r="E21" s="11">
        <f>D21*$B$2</f>
        <v>0.005051</v>
      </c>
      <c r="F21" t="s">
        <v>25</v>
      </c>
      <c r="G21" s="4">
        <f>E21*0.8199196479</f>
        <v>0.004141</v>
      </c>
    </row>
    <row r="22">
      <c r="A22" t="s" s="12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25</v>
      </c>
      <c r="G22" s="4">
        <f>E22*1.61131</f>
        <v>0.161131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0.7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0.35</v>
      </c>
      <c r="E3" t="s">
        <v>39</v>
      </c>
      <c r="F3" t="s">
        <v>61</v>
      </c>
    </row>
    <row r="4">
      <c r="A4">
        <v>1</v>
      </c>
      <c r="B4" t="s">
        <v>87</v>
      </c>
      <c r="C4" t="s">
        <v>86</v>
      </c>
      <c r="D4" s="11">
        <v>0.2</v>
      </c>
      <c r="E4" t="s">
        <v>39</v>
      </c>
      <c r="F4" t="s">
        <v>61</v>
      </c>
    </row>
    <row r="5">
      <c r="A5">
        <v>1</v>
      </c>
      <c r="B5" t="s">
        <v>88</v>
      </c>
      <c r="C5" t="s">
        <v>86</v>
      </c>
      <c r="D5" s="11">
        <v>1</v>
      </c>
      <c r="E5" t="s">
        <v>35</v>
      </c>
      <c r="F5" t="s">
        <v>45</v>
      </c>
    </row>
    <row r="6">
      <c r="A6">
        <v>1</v>
      </c>
      <c r="B6" t="s">
        <v>89</v>
      </c>
      <c r="C6" t="s">
        <v>86</v>
      </c>
      <c r="D6" s="11">
        <v>0.05</v>
      </c>
      <c r="E6" t="s">
        <v>39</v>
      </c>
      <c r="F6" t="s">
        <v>42</v>
      </c>
    </row>
    <row r="7">
      <c r="A7">
        <v>1</v>
      </c>
      <c r="B7" t="s">
        <v>90</v>
      </c>
      <c r="C7" t="s">
        <v>86</v>
      </c>
      <c r="D7" s="11">
        <v>0.005</v>
      </c>
      <c r="E7" t="s">
        <v>25</v>
      </c>
      <c r="F7" t="s">
        <v>45</v>
      </c>
    </row>
    <row r="8">
      <c r="A8">
        <v>1</v>
      </c>
      <c r="B8" t="s">
        <v>91</v>
      </c>
      <c r="C8" t="s">
        <v>86</v>
      </c>
      <c r="D8" s="11">
        <v>0.05</v>
      </c>
      <c r="E8" t="s">
        <v>25</v>
      </c>
      <c r="F8" t="s">
        <v>58</v>
      </c>
    </row>
    <row r="9">
      <c r="A9">
        <v>1</v>
      </c>
      <c r="B9" t="s">
        <v>92</v>
      </c>
      <c r="C9" t="s">
        <v>83</v>
      </c>
      <c r="D9" s="11">
        <v>0.2</v>
      </c>
      <c r="E9" t="s">
        <v>25</v>
      </c>
      <c r="F9" t="s">
        <v>93</v>
      </c>
    </row>
    <row r="10">
      <c r="A10">
        <v>2</v>
      </c>
      <c r="B10" t="s">
        <v>94</v>
      </c>
      <c r="C10" t="s">
        <v>86</v>
      </c>
      <c r="D10" s="11">
        <v>0.115</v>
      </c>
      <c r="E10" t="s">
        <v>25</v>
      </c>
      <c r="F10" t="s">
        <v>50</v>
      </c>
    </row>
    <row r="11">
      <c r="A11">
        <v>2</v>
      </c>
      <c r="B11" t="s">
        <v>95</v>
      </c>
      <c r="C11" t="s">
        <v>86</v>
      </c>
      <c r="D11" s="11">
        <v>0.059</v>
      </c>
      <c r="E11" t="s">
        <v>39</v>
      </c>
      <c r="F11" t="s">
        <v>38</v>
      </c>
    </row>
    <row r="12">
      <c r="A12">
        <v>2</v>
      </c>
      <c r="B12" t="s">
        <v>96</v>
      </c>
      <c r="C12" t="s">
        <v>86</v>
      </c>
      <c r="D12" s="11">
        <v>0.002</v>
      </c>
      <c r="E12" t="s">
        <v>25</v>
      </c>
      <c r="F12" t="s">
        <v>71</v>
      </c>
    </row>
    <row r="13">
      <c r="A13">
        <v>2</v>
      </c>
      <c r="B13" t="s">
        <v>97</v>
      </c>
      <c r="C13" t="s">
        <v>86</v>
      </c>
      <c r="D13" s="11">
        <v>0.005</v>
      </c>
      <c r="E13" t="s">
        <v>25</v>
      </c>
      <c r="F13" t="s">
        <v>61</v>
      </c>
    </row>
    <row r="14">
      <c r="A14">
        <v>2</v>
      </c>
      <c r="B14" t="s">
        <v>98</v>
      </c>
      <c r="C14" t="s">
        <v>86</v>
      </c>
      <c r="D14" s="11">
        <v>0.005</v>
      </c>
      <c r="E14" t="s">
        <v>25</v>
      </c>
      <c r="F14" t="s">
        <v>68</v>
      </c>
    </row>
    <row r="15">
      <c r="A15">
        <v>2</v>
      </c>
      <c r="B15" t="s">
        <v>99</v>
      </c>
      <c r="C15" t="s">
        <v>86</v>
      </c>
      <c r="D15" s="11">
        <v>0.005</v>
      </c>
      <c r="E15" t="s">
        <v>25</v>
      </c>
      <c r="F15" t="s">
        <v>74</v>
      </c>
    </row>
    <row r="16">
      <c r="A16">
        <v>2</v>
      </c>
      <c r="B16" t="s">
        <v>100</v>
      </c>
      <c r="C16" t="s">
        <v>86</v>
      </c>
      <c r="D16" s="11">
        <v>0.01</v>
      </c>
      <c r="E16" t="s">
        <v>25</v>
      </c>
      <c r="F16" t="s">
        <v>58</v>
      </c>
    </row>
    <row r="17">
      <c r="A17">
        <v>1</v>
      </c>
      <c r="B17" t="s">
        <v>101</v>
      </c>
      <c r="C17" t="s">
        <v>83</v>
      </c>
      <c r="D17" s="11">
        <v>4</v>
      </c>
      <c r="E17" t="s">
        <v>35</v>
      </c>
      <c r="F17" t="s">
        <v>102</v>
      </c>
    </row>
    <row r="18">
      <c r="A18">
        <v>2</v>
      </c>
      <c r="B18" t="s">
        <v>103</v>
      </c>
      <c r="C18" t="s">
        <v>83</v>
      </c>
      <c r="D18" s="11">
        <v>0.22</v>
      </c>
      <c r="E18" t="s">
        <v>39</v>
      </c>
      <c r="F18" t="s">
        <v>102</v>
      </c>
    </row>
    <row r="19">
      <c r="A19">
        <v>3</v>
      </c>
      <c r="B19" t="s">
        <v>104</v>
      </c>
      <c r="C19" t="s">
        <v>86</v>
      </c>
      <c r="D19" s="11">
        <v>4</v>
      </c>
      <c r="E19" t="s">
        <v>35</v>
      </c>
      <c r="F19" t="s">
        <v>34</v>
      </c>
    </row>
    <row r="20">
      <c r="A20">
        <v>1</v>
      </c>
      <c r="B20" t="s">
        <v>105</v>
      </c>
      <c r="C20" t="s">
        <v>86</v>
      </c>
      <c r="D20" s="11">
        <v>0.1</v>
      </c>
      <c r="E20" t="s">
        <v>25</v>
      </c>
      <c r="F20" t="s">
        <v>77</v>
      </c>
    </row>
    <row r="21">
      <c r="A21">
        <v>1</v>
      </c>
      <c r="B21" t="s">
        <v>106</v>
      </c>
      <c r="C21" t="s">
        <v>86</v>
      </c>
      <c r="D21" s="11">
        <v>0.05</v>
      </c>
      <c r="E21" t="s">
        <v>25</v>
      </c>
      <c r="F21" t="s">
        <v>53</v>
      </c>
    </row>
    <row r="22">
      <c r="A22">
        <v>1</v>
      </c>
      <c r="B22" t="s">
        <v>107</v>
      </c>
      <c r="C22" t="s">
        <v>86</v>
      </c>
      <c r="D22" s="11">
        <v>0.025</v>
      </c>
      <c r="E22" t="s">
        <v>25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119</v>
      </c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s" s="14">
        <v>123</v>
      </c>
      <c r="E5" t="s" s="14">
        <v>124</v>
      </c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/>
    </row>
    <row r="7">
      <c r="A7" t="s">
        <v>2</v>
      </c>
      <c r="B7">
        <v>6</v>
      </c>
      <c r="C7"/>
      <c r="D7" t="s" s="14">
        <v>128</v>
      </c>
      <c r="E7" t="s" s="14"/>
      <c r="F7" t="s">
        <v>129</v>
      </c>
    </row>
    <row r="8">
      <c r="A8" t="s">
        <v>2</v>
      </c>
      <c r="B8">
        <v>7</v>
      </c>
      <c r="C8" t="s">
        <v>130</v>
      </c>
      <c r="D8" t="s" s="14">
        <v>131</v>
      </c>
      <c r="E8" t="s" s="14"/>
      <c r="F8"/>
    </row>
    <row r="9">
      <c r="A9" t="s">
        <v>132</v>
      </c>
      <c r="B9">
        <v>1</v>
      </c>
      <c r="C9" t="s">
        <v>133</v>
      </c>
      <c r="D9" t="s" s="14">
        <v>134</v>
      </c>
      <c r="E9" t="s" s="14">
        <v>135</v>
      </c>
      <c r="F9" t="s">
        <v>136</v>
      </c>
    </row>
    <row r="10">
      <c r="A10" t="s">
        <v>132</v>
      </c>
      <c r="B10">
        <v>2</v>
      </c>
      <c r="C10" t="s">
        <v>137</v>
      </c>
      <c r="D10" t="s" s="14">
        <v>138</v>
      </c>
      <c r="E10" t="s" s="14"/>
      <c r="F10"/>
    </row>
    <row r="11">
      <c r="A11" t="s">
        <v>132</v>
      </c>
      <c r="B11">
        <v>3</v>
      </c>
      <c r="C11" t="s">
        <v>139</v>
      </c>
      <c r="D11" t="s" s="14">
        <v>140</v>
      </c>
      <c r="E11" t="s" s="14"/>
      <c r="F11" t="s">
        <v>141</v>
      </c>
    </row>
    <row r="12">
      <c r="A12" t="s">
        <v>132</v>
      </c>
      <c r="B12">
        <v>4</v>
      </c>
      <c r="C12" t="s">
        <v>142</v>
      </c>
      <c r="D12" t="s" s="14">
        <v>143</v>
      </c>
      <c r="E12" t="s" s="14"/>
      <c r="F12"/>
    </row>
    <row r="13">
      <c r="A13" t="s">
        <v>132</v>
      </c>
      <c r="B13">
        <v>5</v>
      </c>
      <c r="C13" t="s">
        <v>144</v>
      </c>
      <c r="D13" t="s" s="14">
        <v>145</v>
      </c>
      <c r="E13" t="s" s="14">
        <v>146</v>
      </c>
      <c r="F13" t="s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148</v>
      </c>
      <c r="B1"/>
      <c r="C1"/>
      <c r="D1"/>
    </row>
    <row r="2">
      <c r="A2" t="str" s="15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11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11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11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11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11">
        <f>Besoins!E10</f>
        <v>0.005</v>
      </c>
      <c r="D10" t="str">
        <f>Besoins!F10</f>
        <v>kg</v>
      </c>
    </row>
    <row r="11">
      <c r="A11"/>
      <c r="B11" t="s">
        <v>151</v>
      </c>
      <c r="C11" s="11">
        <f>'Besoins'!$B$2*0.05</f>
        <v>0.05</v>
      </c>
      <c r="D11" t="s">
        <v>25</v>
      </c>
    </row>
    <row r="12">
      <c r="A12" t="s" s="17">
        <v>152</v>
      </c>
      <c r="B12" t="str" s="14">
        <f>"[DÉCOUPER] "&amp;Procedure!D3</f>
        <v>[DÉCOUPER] Découpez le pain rassis en cubes.</v>
      </c>
      <c r="C12"/>
      <c r="D12"/>
    </row>
    <row r="13">
      <c r="A13"/>
      <c r="B13" t="s">
        <v>153</v>
      </c>
      <c r="C13" s="11">
        <f>'Besoins'!$B$2*0.2</f>
        <v>0.2</v>
      </c>
      <c r="D13" t="s">
        <v>25</v>
      </c>
    </row>
    <row r="14">
      <c r="A14" t="s" s="17">
        <v>154</v>
      </c>
      <c r="B14" t="str" s="14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155</v>
      </c>
      <c r="C15" s="11">
        <f>'Besoins'!$B$2*4</f>
        <v>4</v>
      </c>
      <c r="D15" t="s">
        <v>35</v>
      </c>
    </row>
    <row r="16">
      <c r="A16"/>
      <c r="B16" t="str">
        <f>Besoins!B22</f>
        <v>sucre (cassonade)</v>
      </c>
      <c r="C16" s="11">
        <f>Besoins!E22</f>
        <v>0.1</v>
      </c>
      <c r="D16" t="str">
        <f>Besoins!F22</f>
        <v>kg</v>
      </c>
    </row>
    <row r="17">
      <c r="A17" t="s" s="17">
        <v>156</v>
      </c>
      <c r="B17" t="str" s="14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11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11">
        <f>Besoins!E13</f>
        <v>0.025</v>
      </c>
      <c r="D19" t="str">
        <f>Besoins!F13</f>
        <v>kg</v>
      </c>
    </row>
    <row r="20">
      <c r="A20"/>
      <c r="B20" t="str" s="18">
        <f>"ℹ "&amp;Procedure!E5</f>
        <v>ℹ</v>
      </c>
      <c r="C20"/>
      <c r="D20"/>
    </row>
    <row r="21">
      <c r="A21" t="s" s="17">
        <v>157</v>
      </c>
      <c r="B21" t="str" s="14">
        <f>"[PRÉPARER] "&amp;Procedure!D6</f>
        <v>[PRÉPARER] Recouvrez de la préparation, écrasez légèrement à la fourchette.</v>
      </c>
      <c r="C21"/>
      <c r="D21"/>
    </row>
    <row r="22">
      <c r="A22" t="s" s="17">
        <v>158</v>
      </c>
      <c r="B22" t="str" s="14">
        <f>Procedure!D7</f>
        <v>Cuisson au bain-marie au four.</v>
      </c>
      <c r="C22"/>
      <c r="D22"/>
    </row>
    <row r="23">
      <c r="A23" t="s" s="17">
        <v>159</v>
      </c>
      <c r="B23" t="str" s="14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150</v>
      </c>
      <c r="B26" t="str" s="14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11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11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11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11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11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11">
        <f>Besoins!E21</f>
        <v>0.005051</v>
      </c>
      <c r="D32" t="str">
        <f>Besoins!F21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152</v>
      </c>
      <c r="B34" t="str" s="14">
        <f>"[INCORPORER] "&amp;Procedure!D10</f>
        <v>[INCORPORER] Incorporer le beurre (50g).</v>
      </c>
      <c r="C34"/>
      <c r="D34"/>
    </row>
    <row r="35">
      <c r="A35"/>
      <c r="B35" t="s">
        <v>151</v>
      </c>
      <c r="C35" s="11">
        <f>'Besoins'!$B$2*0.0101010101</f>
        <v>0.010101</v>
      </c>
      <c r="D35" t="s">
        <v>25</v>
      </c>
    </row>
    <row r="36">
      <c r="A36" t="s" s="17">
        <v>154</v>
      </c>
      <c r="B36" t="str" s="14">
        <f>"[POINTER] "&amp;Procedure!D11</f>
        <v>[POINTER] Pointer, diviser en 3 pâtons de 330g, bouler, détendre.</v>
      </c>
      <c r="C36"/>
      <c r="D36"/>
    </row>
    <row r="37">
      <c r="A37" t="s" s="17">
        <v>156</v>
      </c>
      <c r="B37" t="str" s="14">
        <f>"[FAÇONNER] "&amp;Procedure!D12</f>
        <v>[FAÇONNER] Façonner en bâtard de 15cm, dans les moules.</v>
      </c>
      <c r="C37"/>
      <c r="D37"/>
    </row>
    <row r="38">
      <c r="A38" t="s" s="17">
        <v>157</v>
      </c>
      <c r="B38" t="str" s="14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2026-08-08T18:48:04Z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2026-08-08T18:48:04Z</dcterms:modified>
  <cp:revision>1</cp:revision>
</cp:coreProperties>
</file>