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<sst xmlns="http://schemas.openxmlformats.org/spreadsheetml/2006/main" count="119" uniqueCount="119">
  <si>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</si>
  <si>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</si>
  <si>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Beignet (Ferrandi)</t>
  </si>
  <si>
    <t>Code</t>
  </si>
  <si>
    <t>FER-BEIGNET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</si>
  <si>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</si>
  <si>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</si>
  <si>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</si>
  <si>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</si>
  <si>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</si>
  <si>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</si>
  <si>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</si>
  <si>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</si>
  <si>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</si>
  <si>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</si>
  <si>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</si>
  <si>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</si>
  <si>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</si>
  <si>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</si>
  <si>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</si>
  <si>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</si>
  <si>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21:51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</si>
  <si>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</si>
  <si>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</si>
  <si>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</si>
  <si>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</si>
  <si>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</si>
  <si>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</si>
  <si>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</si>
  <si>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</si>
  <si>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</si>
  <si>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</si>
  <si>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</si>
  <si>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</si>
  <si>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</si>
  <si>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</si>
  <si>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NAPPAGE-ABRICO</t>
  </si>
  <si>
    <t>Nappage abricot (glaçage)</t>
  </si>
  <si>
    <t>Chocolats décor et confiserie</t>
  </si>
  <si>
    <t>FAR-TRAD</t>
  </si>
  <si>
    <t>Farine de tradition française T65</t>
  </si>
  <si>
    <t>Farines de blé</t>
  </si>
  <si>
    <t>HUI-FRITURE</t>
  </si>
  <si>
    <t>Huile de friture (palme/colza) 20L</t>
  </si>
  <si>
    <t>Huiles végétales</t>
  </si>
  <si>
    <t>lt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</si>
  <si>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</si>
  <si>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</si>
  <si>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</si>
  <si>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</si>
  <si>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</si>
  <si>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</si>
  <si>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</si>
  <si>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</si>
  <si>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</si>
  <si>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</si>
  <si>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</si>
  <si>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</si>
  <si>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</si>
  <si>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</si>
  <si>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</si>
  <si>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</si>
  <si>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</si>
  <si>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</si>
  <si>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</si>
  <si>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0,51 kg)</t>
  </si>
  <si>
    <t>recette</t>
  </si>
  <si>
    <t>Pains viennois et brioches</t>
  </si>
  <si>
    <t xml:space="preserve">    ↳ Farine de tradition française T65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</si>
  <si>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</si>
  <si>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</si>
  <si>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</si>
  <si>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</si>
  <si>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</si>
  <si>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</si>
  <si>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</si>
  <si>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</si>
  <si>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</si>
  <si>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</si>
  <si>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Nappage abricot (glaçage)</t>
  </si>
  <si>
    <t xml:space="preserve">    ↳ Huile de friture (palme/colza) 20L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</si>
  <si>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</si>
  <si>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</si>
  <si>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</si>
  <si>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</si>
  <si>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</si>
  <si>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</si>
  <si>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</si>
  <si>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 sauf le beurre, lent, jusqu'à pâte homogène.</t>
  </si>
  <si>
    <t>5 min (prepa)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</si>
  <si>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</si>
  <si>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</si>
  <si>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</si>
  <si>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</si>
  <si>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</si>
  <si>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</si>
  <si>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congelez.</t>
  </si>
  <si>
    <t>30 min (repos)</t>
  </si>
  <si>
    <t>ABAISSER</t>
  </si>
  <si>
    <t>Abaissez, congelez de nouveau, détaillez des disques.</t>
  </si>
  <si>
    <t>Humidifiez le pourtour de la moitié des disques, pochez le nappage au centre, couvrez d'un autre disque, soudez.</t>
  </si>
  <si>
    <t>APPRÊTER</t>
  </si>
  <si>
    <t>Apprêt à température ambiante.</t>
  </si>
  <si>
    <t>RETOURNER</t>
  </si>
  <si>
    <t>Friture, retournez à la première dorure, égouttez sur papier absorbant, roulez dans le sucre.</t>
  </si>
  <si>
    <t>170°C</t>
  </si>
  <si>
    <t>6 min (cuisson)</t>
  </si>
  <si>
    <t>Fiche technique — Beignet (Ferrandi)</t>
  </si>
  <si>
    <t>Beignet (Ferrandi)  FER-BEIGNET</t>
  </si>
  <si>
    <t>1.</t>
  </si>
  <si>
    <t xml:space="preserve">    OEUF (P) (conv.)</t>
  </si>
  <si>
    <t xml:space="preserve">    Sucre blanc cristal sac 25 kg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</si>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</sst>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2.52107</v>
      </c>
    </row>
    <row r="12">
      <c r="A12" t="s" s="3">
        <v>17</v>
      </c>
      <c r="B12" s="4">
        <v>4.9432745098039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2.52107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0.51</v>
      </c>
      <c r="C3" t="s" s="10">
        <v>25</v>
      </c>
      <c r="D3"/>
      <c r="E3"/>
      <c r="F3"/>
    </row>
    <row r="4">
      <c r="A4" t="s">
        <v>26</v>
      </c>
      <c r="B4" s="11">
        <f>$B$2*B3</f>
        <v>0.51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1.091</v>
      </c>
      <c r="E7" s="11">
        <f>D7*$B$2</f>
        <v>1.091</v>
      </c>
      <c r="F7" t="s">
        <v>35</v>
      </c>
      <c r="G7" s="4">
        <f>E7*0.27</f>
        <v>0.29457</v>
      </c>
    </row>
    <row r="8">
      <c r="A8" t="s">
        <v>36</v>
      </c>
      <c r="B8" t="s">
        <v>37</v>
      </c>
      <c r="C8" t="s">
        <v>38</v>
      </c>
      <c r="D8" s="9">
        <v>0.06</v>
      </c>
      <c r="E8" s="11">
        <f>D8*$B$2</f>
        <v>0.06</v>
      </c>
      <c r="F8" t="s">
        <v>25</v>
      </c>
      <c r="G8" s="4">
        <f>E8*5.5</f>
        <v>0.33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E9*0.82</f>
        <v>0.205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E10*1.2</f>
        <v>1.2</v>
      </c>
    </row>
    <row r="11">
      <c r="A11" t="s">
        <v>46</v>
      </c>
      <c r="B11" t="s">
        <v>47</v>
      </c>
      <c r="C11" t="s">
        <v>48</v>
      </c>
      <c r="D11" s="9">
        <v>0.05</v>
      </c>
      <c r="E11" s="11">
        <f>D11*$B$2</f>
        <v>0.05</v>
      </c>
      <c r="F11" t="s">
        <v>25</v>
      </c>
      <c r="G11" s="4">
        <f>E11*5.2</f>
        <v>0.26</v>
      </c>
    </row>
    <row r="12">
      <c r="A12" t="s">
        <v>49</v>
      </c>
      <c r="B12" t="s">
        <v>50</v>
      </c>
      <c r="C12" t="s">
        <v>51</v>
      </c>
      <c r="D12" s="9">
        <v>0.075</v>
      </c>
      <c r="E12" s="11">
        <f>D12*$B$2</f>
        <v>0.075</v>
      </c>
      <c r="F12" t="s">
        <v>45</v>
      </c>
      <c r="G12" s="4">
        <f>E12*1.05</f>
        <v>0.07875</v>
      </c>
    </row>
    <row r="13">
      <c r="A13" t="s">
        <v>52</v>
      </c>
      <c r="B13" t="s">
        <v>53</v>
      </c>
      <c r="C13" t="s">
        <v>54</v>
      </c>
      <c r="D13" s="9">
        <v>0.05</v>
      </c>
      <c r="E13" s="11">
        <f>D13*$B$2</f>
        <v>0.05</v>
      </c>
      <c r="F13" t="s">
        <v>25</v>
      </c>
      <c r="G13" s="4">
        <f>E13*2.2</f>
        <v>0.11</v>
      </c>
    </row>
    <row r="14">
      <c r="A14" t="s">
        <v>55</v>
      </c>
      <c r="B14" t="s">
        <v>56</v>
      </c>
      <c r="C14" t="s">
        <v>57</v>
      </c>
      <c r="D14" s="9">
        <v>0.005</v>
      </c>
      <c r="E14" s="11">
        <f>D14*$B$2</f>
        <v>0.005</v>
      </c>
      <c r="F14" t="s">
        <v>25</v>
      </c>
      <c r="G14" s="4">
        <f>E14*0.35</f>
        <v>0.00175</v>
      </c>
    </row>
    <row r="15">
      <c r="A15" t="s">
        <v>58</v>
      </c>
      <c r="B15" t="s">
        <v>59</v>
      </c>
      <c r="C15" t="s">
        <v>60</v>
      </c>
      <c r="D15" s="9">
        <v>0.05</v>
      </c>
      <c r="E15" s="11">
        <f>D15*$B$2</f>
        <v>0.05</v>
      </c>
      <c r="F15" t="s">
        <v>25</v>
      </c>
      <c r="G15" s="4">
        <f>E15*0.82</f>
        <v>0.041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0.51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70</v>
      </c>
      <c r="C4" t="s">
        <v>66</v>
      </c>
      <c r="D4" s="11">
        <v>1.091</v>
      </c>
      <c r="E4" t="s">
        <v>35</v>
      </c>
      <c r="F4" t="s">
        <v>71</v>
      </c>
    </row>
    <row r="5">
      <c r="A5">
        <v>2</v>
      </c>
      <c r="B5" t="s">
        <v>72</v>
      </c>
      <c r="C5" t="s">
        <v>66</v>
      </c>
      <c r="D5" s="11">
        <v>0.06</v>
      </c>
      <c r="E5" t="s">
        <v>45</v>
      </c>
      <c r="F5" t="s">
        <v>71</v>
      </c>
    </row>
    <row r="6">
      <c r="A6">
        <v>3</v>
      </c>
      <c r="B6" t="s">
        <v>73</v>
      </c>
      <c r="C6" t="s">
        <v>69</v>
      </c>
      <c r="D6" s="11">
        <v>1.091</v>
      </c>
      <c r="E6" t="s">
        <v>35</v>
      </c>
      <c r="F6" t="s">
        <v>34</v>
      </c>
    </row>
    <row r="7">
      <c r="A7">
        <v>1</v>
      </c>
      <c r="B7" t="s">
        <v>74</v>
      </c>
      <c r="C7" t="s">
        <v>69</v>
      </c>
      <c r="D7" s="11">
        <v>0.075</v>
      </c>
      <c r="E7" t="s">
        <v>45</v>
      </c>
      <c r="F7" t="s">
        <v>51</v>
      </c>
    </row>
    <row r="8">
      <c r="A8">
        <v>1</v>
      </c>
      <c r="B8" t="s">
        <v>75</v>
      </c>
      <c r="C8" t="s">
        <v>69</v>
      </c>
      <c r="D8" s="11">
        <v>0.02</v>
      </c>
      <c r="E8" t="s">
        <v>25</v>
      </c>
      <c r="F8" t="s">
        <v>60</v>
      </c>
    </row>
    <row r="9">
      <c r="A9">
        <v>1</v>
      </c>
      <c r="B9" t="s">
        <v>76</v>
      </c>
      <c r="C9" t="s">
        <v>69</v>
      </c>
      <c r="D9" s="11">
        <v>0.05</v>
      </c>
      <c r="E9" t="s">
        <v>25</v>
      </c>
      <c r="F9" t="s">
        <v>54</v>
      </c>
    </row>
    <row r="10">
      <c r="A10">
        <v>1</v>
      </c>
      <c r="B10" t="s">
        <v>77</v>
      </c>
      <c r="C10" t="s">
        <v>69</v>
      </c>
      <c r="D10" s="11">
        <v>0.005</v>
      </c>
      <c r="E10" t="s">
        <v>25</v>
      </c>
      <c r="F10" t="s">
        <v>57</v>
      </c>
    </row>
    <row r="11">
      <c r="A11">
        <v>1</v>
      </c>
      <c r="B11" t="s">
        <v>78</v>
      </c>
      <c r="C11" t="s">
        <v>69</v>
      </c>
      <c r="D11" s="11">
        <v>0.05</v>
      </c>
      <c r="E11" t="s">
        <v>25</v>
      </c>
      <c r="F11" t="s">
        <v>48</v>
      </c>
    </row>
    <row r="12">
      <c r="A12">
        <v>1</v>
      </c>
      <c r="B12" t="s">
        <v>79</v>
      </c>
      <c r="C12" t="s">
        <v>69</v>
      </c>
      <c r="D12" s="11">
        <v>0.06</v>
      </c>
      <c r="E12" t="s">
        <v>25</v>
      </c>
      <c r="F12" t="s">
        <v>38</v>
      </c>
    </row>
    <row r="13">
      <c r="A13">
        <v>1</v>
      </c>
      <c r="B13" t="s">
        <v>80</v>
      </c>
      <c r="C13" t="s">
        <v>69</v>
      </c>
      <c r="D13" s="11">
        <v>1</v>
      </c>
      <c r="E13" t="s">
        <v>45</v>
      </c>
      <c r="F13" t="s">
        <v>44</v>
      </c>
    </row>
    <row r="14">
      <c r="A14">
        <v>1</v>
      </c>
      <c r="B14" t="s">
        <v>75</v>
      </c>
      <c r="C14" t="s">
        <v>69</v>
      </c>
      <c r="D14" s="11">
        <v>0.03</v>
      </c>
      <c r="E14" t="s">
        <v>25</v>
      </c>
      <c r="F14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 t="s">
        <v>89</v>
      </c>
    </row>
    <row r="3">
      <c r="A3" t="s">
        <v>2</v>
      </c>
      <c r="B3">
        <v>2</v>
      </c>
      <c r="C3" t="s">
        <v>90</v>
      </c>
      <c r="D3" t="s" s="14">
        <v>91</v>
      </c>
      <c r="E3" t="s" s="14"/>
      <c r="F3" t="s">
        <v>89</v>
      </c>
    </row>
    <row r="4">
      <c r="A4" t="s">
        <v>2</v>
      </c>
      <c r="B4">
        <v>3</v>
      </c>
      <c r="C4" t="s">
        <v>92</v>
      </c>
      <c r="D4" t="s" s="14">
        <v>93</v>
      </c>
      <c r="E4" t="s" s="14">
        <v>94</v>
      </c>
      <c r="F4" t="s">
        <v>89</v>
      </c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 t="s">
        <v>97</v>
      </c>
    </row>
    <row r="6">
      <c r="A6" t="s">
        <v>2</v>
      </c>
      <c r="B6">
        <v>5</v>
      </c>
      <c r="C6" t="s">
        <v>98</v>
      </c>
      <c r="D6" t="s" s="14">
        <v>99</v>
      </c>
      <c r="E6" t="s" s="14"/>
      <c r="F6" t="s">
        <v>97</v>
      </c>
    </row>
    <row r="7">
      <c r="A7" t="s">
        <v>2</v>
      </c>
      <c r="B7">
        <v>6</v>
      </c>
      <c r="C7"/>
      <c r="D7" t="s" s="14">
        <v>100</v>
      </c>
      <c r="E7" t="s" s="14"/>
      <c r="F7"/>
    </row>
    <row r="8">
      <c r="A8" t="s">
        <v>2</v>
      </c>
      <c r="B8">
        <v>7</v>
      </c>
      <c r="C8" t="s">
        <v>101</v>
      </c>
      <c r="D8" t="s" s="14">
        <v>102</v>
      </c>
      <c r="E8" t="s" s="14"/>
      <c r="F8" t="s">
        <v>97</v>
      </c>
    </row>
    <row r="9">
      <c r="A9" t="s">
        <v>2</v>
      </c>
      <c r="B9">
        <v>8</v>
      </c>
      <c r="C9" t="s">
        <v>103</v>
      </c>
      <c r="D9" t="s" s="14">
        <v>104</v>
      </c>
      <c r="E9" t="s" s="14">
        <v>105</v>
      </c>
      <c r="F9" t="s">
        <v>106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107</v>
      </c>
      <c r="B1"/>
      <c r="C1"/>
      <c r="D1"/>
    </row>
    <row r="2">
      <c r="A2" t="str" s="15">
        <f>"FER-BEIGNET · BOU.PAINS_VIENNOIS · référence : "&amp;Besoins!B3&amp;" "&amp;Besoins!C3&amp;" · multiplicateur réglable sur la feuille ""Besoins"""</f>
        <v>FER-BEIGNET · BOU.PAINS_VIENNOIS · référence : 0,51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"[MÉLANGER] "&amp;Procedure!D2</f>
        <v>[MÉLANGER] Mélangez tout sauf le beurre, lent, jusqu'à pâte homogène.</v>
      </c>
      <c r="C5"/>
      <c r="D5"/>
    </row>
    <row r="6">
      <c r="A6"/>
      <c r="B6" t="str">
        <f>Besoins!B9</f>
        <v>Farine de tradition française T65</v>
      </c>
      <c r="C6" s="11">
        <f>Besoins!E9</f>
        <v>0.25</v>
      </c>
      <c r="D6" t="str">
        <f>Besoins!F9</f>
        <v>kg</v>
      </c>
    </row>
    <row r="7">
      <c r="A7"/>
      <c r="B7" t="s">
        <v>110</v>
      </c>
      <c r="C7" s="11">
        <f>'Besoins'!$B$2*1.091</f>
        <v>1.091</v>
      </c>
      <c r="D7" t="s">
        <v>35</v>
      </c>
    </row>
    <row r="8">
      <c r="A8"/>
      <c r="B8" t="str">
        <f>Besoins!B12</f>
        <v>Lait entier UHT 3,5% MG brique 1L</v>
      </c>
      <c r="C8" s="11">
        <f>Besoins!E12</f>
        <v>0.075</v>
      </c>
      <c r="D8" t="str">
        <f>Besoins!F12</f>
        <v>lt</v>
      </c>
    </row>
    <row r="9">
      <c r="A9"/>
      <c r="B9" t="s">
        <v>111</v>
      </c>
      <c r="C9" s="11">
        <f>'Besoins'!$B$2*0.02</f>
        <v>0.02</v>
      </c>
      <c r="D9" t="s">
        <v>25</v>
      </c>
    </row>
    <row r="10">
      <c r="A10"/>
      <c r="B10" t="str">
        <f>Besoins!B13</f>
        <v>Levure fraîche de boulanger</v>
      </c>
      <c r="C10" s="11">
        <f>Besoins!E13</f>
        <v>0.05</v>
      </c>
      <c r="D10" t="str">
        <f>Besoins!F13</f>
        <v>kg</v>
      </c>
    </row>
    <row r="11">
      <c r="A11"/>
      <c r="B11" t="str">
        <f>Besoins!B14</f>
        <v>Sel fin de cuisine</v>
      </c>
      <c r="C11" s="11">
        <f>Besoins!E14</f>
        <v>0.005</v>
      </c>
      <c r="D11" t="str">
        <f>Besoins!F14</f>
        <v>kg</v>
      </c>
    </row>
    <row r="12">
      <c r="A12" t="s" s="17">
        <v>112</v>
      </c>
      <c r="B12" t="str" s="14">
        <f>"[PÉTRIR] "&amp;Procedure!D3</f>
        <v>[PÉTRIR] Pétrissez rapide jusqu'à pâte souple.</v>
      </c>
      <c r="C12"/>
      <c r="D12"/>
    </row>
    <row r="13">
      <c r="A13" t="s" s="17">
        <v>113</v>
      </c>
      <c r="B13" t="str" s="14">
        <f>"[INCORPORER] "&amp;Procedure!D4</f>
        <v>[INCORPORER] Incorporez le beurre lent, augmentez la vitesse.</v>
      </c>
      <c r="C13"/>
      <c r="D13"/>
    </row>
    <row r="14">
      <c r="A14"/>
      <c r="B14" t="str">
        <f>Besoins!B11</f>
        <v>Beurre doux 82% MG plaquette</v>
      </c>
      <c r="C14" s="11">
        <f>Besoins!E11</f>
        <v>0.05</v>
      </c>
      <c r="D14" t="str">
        <f>Besoins!F11</f>
        <v>kg</v>
      </c>
    </row>
    <row r="15">
      <c r="A15"/>
      <c r="B15" t="str" s="18">
        <f>"ℹ "&amp;Procedure!E4</f>
        <v>ℹ</v>
      </c>
      <c r="C15"/>
      <c r="D15"/>
    </row>
    <row r="16">
      <c r="A16" t="s" s="17">
        <v>114</v>
      </c>
      <c r="B16" t="str" s="14">
        <f>"[POINTER] "&amp;Procedure!D5</f>
        <v>[POINTER] Pointez, rabat léger, étalez, congelez.</v>
      </c>
      <c r="C16"/>
      <c r="D16"/>
    </row>
    <row r="17">
      <c r="A17" t="s" s="17">
        <v>115</v>
      </c>
      <c r="B17" t="str" s="14">
        <f>"[ABAISSER] "&amp;Procedure!D6</f>
        <v>[ABAISSER] Abaissez, congelez de nouveau, détaillez des disques.</v>
      </c>
      <c r="C17"/>
      <c r="D17"/>
    </row>
    <row r="18">
      <c r="A18" t="s" s="17">
        <v>116</v>
      </c>
      <c r="B18" t="str" s="14">
        <f>Procedure!D7</f>
        <v>Humidifiez le pourtour de la moitié des disques, pochez le nappage au centre, couvrez d'un autre disque, soudez.</v>
      </c>
      <c r="C18"/>
      <c r="D18"/>
    </row>
    <row r="19">
      <c r="A19"/>
      <c r="B19" t="str">
        <f>Besoins!B8</f>
        <v>Nappage abricot (glaçage)</v>
      </c>
      <c r="C19" s="11">
        <f>Besoins!E8</f>
        <v>0.06</v>
      </c>
      <c r="D19" t="str">
        <f>Besoins!F8</f>
        <v>kg</v>
      </c>
    </row>
    <row r="20">
      <c r="A20" t="s" s="17">
        <v>117</v>
      </c>
      <c r="B20" t="str" s="14">
        <f>"[APPRÊTER] "&amp;Procedure!D8</f>
        <v>[APPRÊTER] Apprêt à température ambiante.</v>
      </c>
      <c r="C20"/>
      <c r="D20"/>
    </row>
    <row r="21">
      <c r="A21" t="s" s="17">
        <v>118</v>
      </c>
      <c r="B21" t="str" s="14">
        <f>"[RETOURNER] "&amp;Procedure!D9</f>
        <v>[RETOURNER] Friture, retournez à la première dorure, égouttez sur papier absorbant, roulez dans le sucre.</v>
      </c>
      <c r="C21"/>
      <c r="D21"/>
    </row>
    <row r="22">
      <c r="A22"/>
      <c r="B22" t="str">
        <f>Besoins!B10</f>
        <v>Huile de friture (palme/colza) 20L</v>
      </c>
      <c r="C22" s="11">
        <f>Besoins!E10</f>
        <v>1</v>
      </c>
      <c r="D22" t="str">
        <f>Besoins!F10</f>
        <v>lt</v>
      </c>
    </row>
    <row r="23">
      <c r="A23"/>
      <c r="B23" t="s">
        <v>111</v>
      </c>
      <c r="C23" s="11">
        <f>'Besoins'!$B$2*0.03</f>
        <v>0.03</v>
      </c>
      <c r="D23" t="s">
        <v>25</v>
      </c>
    </row>
    <row r="24">
      <c r="A24"/>
      <c r="B24" t="str" s="18">
        <f>"ℹ "&amp;Procedure!E9</f>
        <v>ℹ</v>
      </c>
      <c r="C24"/>
      <c r="D24"/>
    </row>
    <row r="25">
      <c r="A25"/>
      <c r="B25"/>
      <c r="C25"/>
      <c r="D25"/>
    </row>
    <row r="26">
      <c r="A26" t="s" s="19">
        <v>22</v>
      </c>
      <c r="B26"/>
      <c r="C26"/>
      <c r="D26"/>
    </row>
  </sheetData>
  <sheetProtection sheet="1"/>
  <mergeCells count="14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18:D18"/>
    <mergeCell ref="B20:D20"/>
    <mergeCell ref="B21:D21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2026-08-08T19:51:00Z</dcterms:created>
  <dc:title>Beignet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2026-08-08T19:51:00Z</dcterms:modified>
  <cp:revision>1</cp:revision>
</cp:coreProperties>
</file>