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<sst xmlns="http://schemas.openxmlformats.org/spreadsheetml/2006/main" count="138" uniqueCount="138">
  <si>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</si>
  <si>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</si>
  <si>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Viennoise aux pépites de chocolat (Ferrandi)</t>
  </si>
  <si>
    <t>Code</t>
  </si>
  <si>
    <t>FER-VIENNPEPITE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</si>
  <si>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</si>
  <si>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</si>
  <si>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</si>
  <si>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</si>
  <si>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</si>
  <si>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</si>
  <si>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</si>
  <si>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</si>
  <si>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</si>
  <si>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</si>
  <si>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</si>
  <si>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</si>
  <si>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</si>
  <si>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</si>
  <si>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</si>
  <si>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</si>
  <si>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</si>
  <si>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</si>
  <si>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</si>
  <si>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</si>
  <si>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</si>
  <si>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</si>
  <si>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</si>
  <si>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</si>
  <si>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</si>
  <si>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</si>
  <si>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</si>
  <si>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</si>
  <si>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</si>
  <si>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</si>
  <si>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</si>
  <si>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</si>
  <si>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</si>
  <si>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</si>
  <si>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</si>
  <si>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</si>
  <si>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</si>
  <si>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</si>
  <si>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</si>
  <si>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</si>
  <si>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</si>
  <si>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</si>
  <si>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</si>
  <si>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</si>
  <si>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</si>
  <si>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</si>
  <si>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</si>
  <si>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</si>
  <si>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</si>
  <si>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</si>
  <si>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</si>
  <si>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</si>
  <si>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</si>
  <si>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</si>
  <si>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</si>
  <si>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</si>
  <si>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</si>
  <si>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</si>
  <si>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</si>
  <si>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</si>
  <si>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</si>
  <si>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</si>
  <si>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</si>
  <si>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</si>
  <si>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0,972 kg)</t>
  </si>
  <si>
    <t>recette</t>
  </si>
  <si>
    <t>Pains viennois et brioches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</si>
  <si>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</si>
  <si>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</si>
  <si>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</si>
  <si>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</si>
  <si>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</si>
  <si>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</si>
  <si>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</si>
  <si>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</si>
  <si>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</si>
  <si>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</si>
  <si>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</si>
  <si>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</si>
  <si>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</si>
  <si>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</si>
  <si>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</si>
  <si>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</si>
  <si>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</si>
  <si>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</si>
  <si>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</si>
  <si>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</si>
  <si>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</si>
  <si>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</si>
  <si>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</si>
  <si>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</si>
  <si>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</si>
  <si>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</si>
  <si>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</si>
  <si>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</si>
  <si>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(450g+100g), œuf (1 pc), eau (230g), poudre de lait (27g), sucre (30g), levure (25g) et sel (10g), 4 min lent.</t>
  </si>
  <si>
    <t>4 min (prepa)</t>
  </si>
  <si>
    <t>PÉTRIR</t>
  </si>
  <si>
    <t>Pétrissez 4 min rapide.</t>
  </si>
  <si>
    <t>INCORPORER</t>
  </si>
  <si>
    <t>Incorporez le beurre (40g) 6-8 min lent, ajoutez les pépites (150g) quelques secondes.</t>
  </si>
  <si>
    <t>≤24°C</t>
  </si>
  <si>
    <t>8 min (prepa)</t>
  </si>
  <si>
    <t>POINTER</t>
  </si>
  <si>
    <t>Pointez à température ambiante.</t>
  </si>
  <si>
    <t>60 min (repos)</t>
  </si>
  <si>
    <t>FAÇONNER</t>
  </si>
  <si>
    <t>Façonnez 6 demi-baguettes de 25-28cm sur gouttières, détendez.</t>
  </si>
  <si>
    <t>15 min (repos)</t>
  </si>
  <si>
    <t>DORER</t>
  </si>
  <si>
    <t>Dorez à la dorure au lait, grignez en saucisson. Apprêt en étuve à 24°C.</t>
  </si>
  <si>
    <t>90 min (repos)</t>
  </si>
  <si>
    <t>Dorez de nouveau, enfournez.</t>
  </si>
  <si>
    <t>220°C</t>
  </si>
  <si>
    <t>14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</si>
  <si>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</si>
  <si>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</si>
  <si>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</si>
  <si>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</si>
  <si>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</si>
  <si>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Viennoise aux pépites de chocolat (Ferrandi)</t>
  </si>
  <si>
    <t>Viennoise aux pépites de chocolat (Ferrandi)  FER-VIENNPEPITE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</si>
  <si>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</si>
  <si>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</si>
  <si>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</si>
  <si>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</si>
  <si>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</si>
  <si>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</si>
  <si>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</si>
  <si>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au lait (Ferrandi)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</si>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</sst>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3.801989</v>
      </c>
    </row>
    <row r="12">
      <c r="A12" t="s" s="3">
        <v>17</v>
      </c>
      <c r="B12" s="4">
        <v>3.9115113168724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3.801989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0.972</v>
      </c>
      <c r="C3" t="s" s="10">
        <v>25</v>
      </c>
      <c r="D3"/>
      <c r="E3"/>
      <c r="F3"/>
    </row>
    <row r="4">
      <c r="A4" t="s">
        <v>26</v>
      </c>
      <c r="B4" s="11">
        <f>$B$2*B3</f>
        <v>0.972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E7*0.27</f>
        <v>0.675</v>
      </c>
    </row>
    <row r="8">
      <c r="A8" t="s">
        <v>36</v>
      </c>
      <c r="B8" t="s">
        <v>37</v>
      </c>
      <c r="C8" t="s">
        <v>38</v>
      </c>
      <c r="D8" s="9">
        <v>0.23</v>
      </c>
      <c r="E8" s="11">
        <f>D8*$B$2</f>
        <v>0.23</v>
      </c>
      <c r="F8" t="s">
        <v>39</v>
      </c>
      <c r="G8" s="4">
        <f>E8*0.0043</f>
        <v>0.000989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25</v>
      </c>
      <c r="G10" s="4">
        <f>E10*0.95</f>
        <v>0.095</v>
      </c>
    </row>
    <row r="11">
      <c r="A11" t="s">
        <v>46</v>
      </c>
      <c r="B11" t="s">
        <v>47</v>
      </c>
      <c r="C11" t="s">
        <v>45</v>
      </c>
      <c r="D11" s="9">
        <v>0.45</v>
      </c>
      <c r="E11" s="11">
        <f>D11*$B$2</f>
        <v>0.45</v>
      </c>
      <c r="F11" t="s">
        <v>25</v>
      </c>
      <c r="G11" s="4">
        <f>E11*0.82</f>
        <v>0.369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25</v>
      </c>
      <c r="G12" s="4">
        <f>E12*5.2</f>
        <v>0.208</v>
      </c>
    </row>
    <row r="13">
      <c r="A13" t="s">
        <v>51</v>
      </c>
      <c r="B13" t="s">
        <v>52</v>
      </c>
      <c r="C13" t="s">
        <v>53</v>
      </c>
      <c r="D13" s="9">
        <v>0.027</v>
      </c>
      <c r="E13" s="11">
        <f>D13*$B$2</f>
        <v>0.027</v>
      </c>
      <c r="F13" t="s">
        <v>25</v>
      </c>
      <c r="G13" s="4">
        <f>E13*5.2</f>
        <v>0.1404</v>
      </c>
    </row>
    <row r="14">
      <c r="A14" t="s">
        <v>54</v>
      </c>
      <c r="B14" t="s">
        <v>55</v>
      </c>
      <c r="C14" t="s">
        <v>53</v>
      </c>
      <c r="D14" s="9">
        <v>0.01</v>
      </c>
      <c r="E14" s="11">
        <f>D14*$B$2</f>
        <v>0.01</v>
      </c>
      <c r="F14" t="s">
        <v>39</v>
      </c>
      <c r="G14" s="4">
        <f>E14*1.05</f>
        <v>0.0105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E15*2.2</f>
        <v>0.055</v>
      </c>
    </row>
    <row r="16">
      <c r="A16" t="s">
        <v>59</v>
      </c>
      <c r="B16" t="s">
        <v>60</v>
      </c>
      <c r="C16" t="s">
        <v>61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62</v>
      </c>
      <c r="B17" t="s">
        <v>63</v>
      </c>
      <c r="C17" t="s">
        <v>64</v>
      </c>
      <c r="D17" s="9">
        <v>0.03</v>
      </c>
      <c r="E17" s="11">
        <f>D17*$B$2</f>
        <v>0.03</v>
      </c>
      <c r="F17" t="s">
        <v>25</v>
      </c>
      <c r="G17" s="4">
        <f>E17*0.82</f>
        <v>0.0246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0.972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0.45</v>
      </c>
      <c r="E3" t="s">
        <v>25</v>
      </c>
      <c r="F3" t="s">
        <v>45</v>
      </c>
    </row>
    <row r="4">
      <c r="A4">
        <v>1</v>
      </c>
      <c r="B4" t="s">
        <v>74</v>
      </c>
      <c r="C4" t="s">
        <v>73</v>
      </c>
      <c r="D4" s="11">
        <v>0.1</v>
      </c>
      <c r="E4" t="s">
        <v>25</v>
      </c>
      <c r="F4" t="s">
        <v>45</v>
      </c>
    </row>
    <row r="5">
      <c r="A5">
        <v>1</v>
      </c>
      <c r="B5" t="s">
        <v>75</v>
      </c>
      <c r="C5" t="s">
        <v>70</v>
      </c>
      <c r="D5" s="11">
        <v>1</v>
      </c>
      <c r="E5" t="s">
        <v>35</v>
      </c>
      <c r="F5" t="s">
        <v>76</v>
      </c>
    </row>
    <row r="6">
      <c r="A6">
        <v>2</v>
      </c>
      <c r="B6" t="s">
        <v>77</v>
      </c>
      <c r="C6" t="s">
        <v>70</v>
      </c>
      <c r="D6" s="11">
        <v>0.055</v>
      </c>
      <c r="E6" t="s">
        <v>39</v>
      </c>
      <c r="F6" t="s">
        <v>76</v>
      </c>
    </row>
    <row r="7">
      <c r="A7">
        <v>3</v>
      </c>
      <c r="B7" t="s">
        <v>78</v>
      </c>
      <c r="C7" t="s">
        <v>73</v>
      </c>
      <c r="D7" s="11">
        <v>1</v>
      </c>
      <c r="E7" t="s">
        <v>35</v>
      </c>
      <c r="F7" t="s">
        <v>34</v>
      </c>
    </row>
    <row r="8">
      <c r="A8">
        <v>1</v>
      </c>
      <c r="B8" t="s">
        <v>79</v>
      </c>
      <c r="C8" t="s">
        <v>73</v>
      </c>
      <c r="D8" s="11">
        <v>0.23</v>
      </c>
      <c r="E8" t="s">
        <v>39</v>
      </c>
      <c r="F8" t="s">
        <v>38</v>
      </c>
    </row>
    <row r="9">
      <c r="A9">
        <v>1</v>
      </c>
      <c r="B9" t="s">
        <v>80</v>
      </c>
      <c r="C9" t="s">
        <v>73</v>
      </c>
      <c r="D9" s="11">
        <v>0.027</v>
      </c>
      <c r="E9" t="s">
        <v>25</v>
      </c>
      <c r="F9" t="s">
        <v>53</v>
      </c>
    </row>
    <row r="10">
      <c r="A10">
        <v>1</v>
      </c>
      <c r="B10" t="s">
        <v>81</v>
      </c>
      <c r="C10" t="s">
        <v>73</v>
      </c>
      <c r="D10" s="11">
        <v>0.03</v>
      </c>
      <c r="E10" t="s">
        <v>25</v>
      </c>
      <c r="F10" t="s">
        <v>64</v>
      </c>
    </row>
    <row r="11">
      <c r="A11">
        <v>1</v>
      </c>
      <c r="B11" t="s">
        <v>82</v>
      </c>
      <c r="C11" t="s">
        <v>73</v>
      </c>
      <c r="D11" s="11">
        <v>0.025</v>
      </c>
      <c r="E11" t="s">
        <v>25</v>
      </c>
      <c r="F11" t="s">
        <v>58</v>
      </c>
    </row>
    <row r="12">
      <c r="A12">
        <v>1</v>
      </c>
      <c r="B12" t="s">
        <v>83</v>
      </c>
      <c r="C12" t="s">
        <v>73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84</v>
      </c>
      <c r="C13" t="s">
        <v>73</v>
      </c>
      <c r="D13" s="11">
        <v>0.04</v>
      </c>
      <c r="E13" t="s">
        <v>25</v>
      </c>
      <c r="F13" t="s">
        <v>50</v>
      </c>
    </row>
    <row r="14">
      <c r="A14">
        <v>1</v>
      </c>
      <c r="B14" t="s">
        <v>85</v>
      </c>
      <c r="C14" t="s">
        <v>73</v>
      </c>
      <c r="D14" s="11">
        <v>0.15</v>
      </c>
      <c r="E14" t="s">
        <v>25</v>
      </c>
      <c r="F14" t="s">
        <v>42</v>
      </c>
    </row>
    <row r="15">
      <c r="A15">
        <v>1</v>
      </c>
      <c r="B15" t="s">
        <v>86</v>
      </c>
      <c r="C15" t="s">
        <v>70</v>
      </c>
      <c r="D15" s="11">
        <v>0.045</v>
      </c>
      <c r="E15" t="s">
        <v>25</v>
      </c>
      <c r="F15" t="s">
        <v>71</v>
      </c>
    </row>
    <row r="16">
      <c r="A16">
        <v>2</v>
      </c>
      <c r="B16" t="s">
        <v>87</v>
      </c>
      <c r="C16" t="s">
        <v>70</v>
      </c>
      <c r="D16" s="11">
        <v>1</v>
      </c>
      <c r="E16" t="s">
        <v>35</v>
      </c>
      <c r="F16" t="s">
        <v>76</v>
      </c>
    </row>
    <row r="17">
      <c r="A17">
        <v>3</v>
      </c>
      <c r="B17" t="s">
        <v>88</v>
      </c>
      <c r="C17" t="s">
        <v>70</v>
      </c>
      <c r="D17" s="11">
        <v>0.055</v>
      </c>
      <c r="E17" t="s">
        <v>39</v>
      </c>
      <c r="F17" t="s">
        <v>76</v>
      </c>
    </row>
    <row r="18">
      <c r="A18">
        <v>4</v>
      </c>
      <c r="B18" t="s">
        <v>89</v>
      </c>
      <c r="C18" t="s">
        <v>73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90</v>
      </c>
      <c r="C19" t="s">
        <v>70</v>
      </c>
      <c r="D19" s="11">
        <v>1</v>
      </c>
      <c r="E19" t="s">
        <v>35</v>
      </c>
      <c r="F19" t="s">
        <v>76</v>
      </c>
    </row>
    <row r="20">
      <c r="A20">
        <v>3</v>
      </c>
      <c r="B20" t="s">
        <v>91</v>
      </c>
      <c r="C20" t="s">
        <v>70</v>
      </c>
      <c r="D20" s="11">
        <v>0.019</v>
      </c>
      <c r="E20" t="s">
        <v>39</v>
      </c>
      <c r="F20" t="s">
        <v>76</v>
      </c>
    </row>
    <row r="21">
      <c r="A21">
        <v>4</v>
      </c>
      <c r="B21" t="s">
        <v>89</v>
      </c>
      <c r="C21" t="s">
        <v>73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92</v>
      </c>
      <c r="C22" t="s">
        <v>73</v>
      </c>
      <c r="D22" s="11">
        <v>0.01</v>
      </c>
      <c r="E22" t="s">
        <v>39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101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>
        <v>106</v>
      </c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/>
      <c r="F6" t="s">
        <v>113</v>
      </c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116</v>
      </c>
    </row>
    <row r="8">
      <c r="A8" t="s">
        <v>2</v>
      </c>
      <c r="B8">
        <v>7</v>
      </c>
      <c r="C8" t="s">
        <v>114</v>
      </c>
      <c r="D8" t="s" s="14">
        <v>117</v>
      </c>
      <c r="E8" t="s" s="14">
        <v>118</v>
      </c>
      <c r="F8" t="s">
        <v>119</v>
      </c>
    </row>
    <row r="9">
      <c r="A9" t="s">
        <v>120</v>
      </c>
      <c r="B9">
        <v>1</v>
      </c>
      <c r="C9" t="s">
        <v>121</v>
      </c>
      <c r="D9" t="s" s="14">
        <v>122</v>
      </c>
      <c r="E9" t="s" s="14">
        <v>123</v>
      </c>
      <c r="F9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125</v>
      </c>
      <c r="B1"/>
      <c r="C1"/>
      <c r="D1"/>
    </row>
    <row r="2">
      <c r="A2" t="str" s="15">
        <f>"FER-VIENNPEPITE · BOU.PAINS_VIENNOIS · référence : "&amp;Besoins!B3&amp;" "&amp;Besoins!C3&amp;" · multiplicateur réglable sur la feuille ""Besoins"""</f>
        <v>FER-VIENNPEPITE · BOU.PAINS_VIENNOIS · référence : 0,972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"[FRASER] "&amp;Procedure!D2</f>
        <v>[FRASER] Frasez farines (450g+100g), œuf (1 pc), eau (230g), poudre de lait (27g), sucre (30g), levure (25g) et sel (10g), 4 min lent.</v>
      </c>
      <c r="C5"/>
      <c r="D5"/>
    </row>
    <row r="6">
      <c r="A6"/>
      <c r="B6" t="str">
        <f>Besoins!B11</f>
        <v>Farine de tradition française T65</v>
      </c>
      <c r="C6" s="11">
        <f>Besoins!E11</f>
        <v>0.45</v>
      </c>
      <c r="D6" t="str">
        <f>Besoins!F11</f>
        <v>kg</v>
      </c>
    </row>
    <row r="7">
      <c r="A7"/>
      <c r="B7" t="str">
        <f>Besoins!B10</f>
        <v>Farine de gruau T45 (force boulangère)</v>
      </c>
      <c r="C7" s="11">
        <f>Besoins!E10</f>
        <v>0.1</v>
      </c>
      <c r="D7" t="str">
        <f>Besoins!F10</f>
        <v>kg</v>
      </c>
    </row>
    <row r="8">
      <c r="A8"/>
      <c r="B8" t="s">
        <v>128</v>
      </c>
      <c r="C8" s="11">
        <f>'Besoins'!$B$2*1</f>
        <v>1</v>
      </c>
      <c r="D8" t="s">
        <v>35</v>
      </c>
    </row>
    <row r="9">
      <c r="A9"/>
      <c r="B9" t="str">
        <f>Besoins!B8</f>
        <v>Eau (robinet - moy. France 2026)</v>
      </c>
      <c r="C9" s="11">
        <f>Besoins!E8</f>
        <v>0.23</v>
      </c>
      <c r="D9" t="str">
        <f>Besoins!F8</f>
        <v>lt</v>
      </c>
    </row>
    <row r="10">
      <c r="A10"/>
      <c r="B10" t="str">
        <f>Besoins!B13</f>
        <v>Lait entier en poudre 26% MG</v>
      </c>
      <c r="C10" s="11">
        <f>Besoins!E13</f>
        <v>0.027</v>
      </c>
      <c r="D10" t="str">
        <f>Besoins!F13</f>
        <v>kg</v>
      </c>
    </row>
    <row r="11">
      <c r="A11"/>
      <c r="B11" t="str">
        <f>Besoins!B17</f>
        <v>Sucre blanc cristal sac 25 kg</v>
      </c>
      <c r="C11" s="11">
        <f>Besoins!E17</f>
        <v>0.03</v>
      </c>
      <c r="D11" t="str">
        <f>Besoins!F17</f>
        <v>kg</v>
      </c>
    </row>
    <row r="12">
      <c r="A12"/>
      <c r="B12" t="str">
        <f>Besoins!B15</f>
        <v>Levure fraîche de boulanger</v>
      </c>
      <c r="C12" s="11">
        <f>Besoins!E15</f>
        <v>0.025</v>
      </c>
      <c r="D12" t="str">
        <f>Besoins!F15</f>
        <v>kg</v>
      </c>
    </row>
    <row r="13">
      <c r="A13"/>
      <c r="B13" t="str">
        <f>Besoins!B16</f>
        <v>Sel fin de cuisine</v>
      </c>
      <c r="C13" s="11">
        <f>Besoins!E16</f>
        <v>0.01</v>
      </c>
      <c r="D13" t="str">
        <f>Besoins!F16</f>
        <v>kg</v>
      </c>
    </row>
    <row r="14">
      <c r="A14" t="s" s="17">
        <v>129</v>
      </c>
      <c r="B14" t="str" s="14">
        <f>"[PÉTRIR] "&amp;Procedure!D3</f>
        <v>[PÉTRIR] Pétrissez 4 min rapide.</v>
      </c>
      <c r="C14"/>
      <c r="D14"/>
    </row>
    <row r="15">
      <c r="A15" t="s" s="17">
        <v>130</v>
      </c>
      <c r="B15" t="str" s="14">
        <f>"[INCORPORER] "&amp;Procedure!D4</f>
        <v>[INCORPORER] Incorporez le beurre (40g) 6-8 min lent, ajoutez les pépites (150g) quelques secondes.</v>
      </c>
      <c r="C15"/>
      <c r="D15"/>
    </row>
    <row r="16">
      <c r="A16"/>
      <c r="B16" t="str">
        <f>Besoins!B12</f>
        <v>Beurre doux 82% MG plaquette</v>
      </c>
      <c r="C16" s="11">
        <f>Besoins!E12</f>
        <v>0.04</v>
      </c>
      <c r="D16" t="str">
        <f>Besoins!F12</f>
        <v>kg</v>
      </c>
    </row>
    <row r="17">
      <c r="A17"/>
      <c r="B17" t="str">
        <f>Besoins!B9</f>
        <v>Couverture noir 70% cacao</v>
      </c>
      <c r="C17" s="11">
        <f>Besoins!E9</f>
        <v>0.15</v>
      </c>
      <c r="D17" t="str">
        <f>Besoins!F9</f>
        <v>kg</v>
      </c>
    </row>
    <row r="18">
      <c r="A18"/>
      <c r="B18" t="str" s="18">
        <f>"ℹ "&amp;Procedure!E4</f>
        <v>ℹ</v>
      </c>
      <c r="C18"/>
      <c r="D18"/>
    </row>
    <row r="19">
      <c r="A19" t="s" s="17">
        <v>131</v>
      </c>
      <c r="B19" t="str" s="14">
        <f>"[POINTER] "&amp;Procedure!D5</f>
        <v>[POINTER] Pointez à température ambiante.</v>
      </c>
      <c r="C19"/>
      <c r="D19"/>
    </row>
    <row r="20">
      <c r="A20" t="s" s="17">
        <v>132</v>
      </c>
      <c r="B20" t="str" s="14">
        <f>"[FAÇONNER] "&amp;Procedure!D6</f>
        <v>[FAÇONNER] Façonnez 6 demi-baguettes de 25-28cm sur gouttières, détendez.</v>
      </c>
      <c r="C20"/>
      <c r="D20"/>
    </row>
    <row r="21">
      <c r="A21" t="s" s="17">
        <v>133</v>
      </c>
      <c r="B21" t="str" s="14">
        <f>"[DORER] "&amp;Procedure!D7</f>
        <v>[DORER] Dorez à la dorure au lait, grignez en saucisson. Apprêt en étuve à 24°C.</v>
      </c>
      <c r="C21"/>
      <c r="D21"/>
    </row>
    <row r="22">
      <c r="A22"/>
      <c r="B22" t="s">
        <v>134</v>
      </c>
      <c r="C22" s="11">
        <f>'Besoins'!$B$2*0.045</f>
        <v>0.045</v>
      </c>
      <c r="D22" t="s">
        <v>25</v>
      </c>
    </row>
    <row r="23">
      <c r="A23" t="s" s="17">
        <v>135</v>
      </c>
      <c r="B23" t="str" s="14">
        <f>"[DORER] "&amp;Procedure!D8</f>
        <v>[DORER] Dorez de nouveau,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136</v>
      </c>
      <c r="B26"/>
      <c r="C26"/>
      <c r="D26"/>
    </row>
    <row r="27">
      <c r="A27" t="s" s="17">
        <v>127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128</v>
      </c>
      <c r="C28" s="11">
        <f>'Besoins'!$B$2*1</f>
        <v>1</v>
      </c>
      <c r="D28" t="s">
        <v>35</v>
      </c>
    </row>
    <row r="29">
      <c r="A29"/>
      <c r="B29" t="s">
        <v>137</v>
      </c>
      <c r="C29" s="11">
        <f>'Besoins'!$B$2*1</f>
        <v>1</v>
      </c>
      <c r="D29" t="s">
        <v>35</v>
      </c>
    </row>
    <row r="30">
      <c r="A30"/>
      <c r="B30" t="str">
        <f>Besoins!B14</f>
        <v>Lait entier UHT 3,5% MG brique 1L</v>
      </c>
      <c r="C30" s="11">
        <f>Besoins!E14</f>
        <v>0.01</v>
      </c>
      <c r="D30" t="str">
        <f>Besoins!F14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14:D14"/>
    <mergeCell ref="B15:D15"/>
    <mergeCell ref="B18:D18"/>
    <mergeCell ref="B19:D19"/>
    <mergeCell ref="B20:D20"/>
    <mergeCell ref="B21:D21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2026-08-08T18:48:03Z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2026-08-08T18:48:03Z</dcterms:modified>
  <cp:revision>1</cp:revision>
</cp:coreProperties>
</file>