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<sst xmlns="http://schemas.openxmlformats.org/spreadsheetml/2006/main" count="70" uniqueCount="70">
  <si>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</si>
  <si>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</si>
  <si>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</si>
  <si>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</si>
  <si>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</si>
  <si>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</si>
  <si>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</si>
  <si>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</si>
  <si>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</si>
  <si>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</si>
  <si>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</si>
  <si>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</si>
  <si>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</si>
  <si>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</si>
  <si>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</si>
  <si>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EXTRAIT-VANILLE</t>
  </si>
  <si>
    <t>Extrait de vanille alcoolisé</t>
  </si>
  <si>
    <t>Spiritueux et liqueurs cuisine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</si>
  <si>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</si>
  <si>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</si>
  <si>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</si>
  <si>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</si>
  <si>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</si>
  <si>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</si>
  <si>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</si>
  <si>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</si>
  <si>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</si>
  <si>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</si>
  <si>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</si>
  <si>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</si>
  <si>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</si>
  <si>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</si>
  <si>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</si>
  <si>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</si>
  <si>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</si>
  <si>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</si>
  <si>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</si>
  <si>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</si>
  <si>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</si>
  <si>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</si>
  <si>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</si>
  <si>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</si>
  <si>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TULIPES</t>
  </si>
  <si>
    <t>Mise en place — Peser, mesurer et contrôler les denrées ; faire fondre le beurre et le laisser refroidir.</t>
  </si>
  <si>
    <t>Beurre — Ajouter le beurre fondu au moment de l'emploi.</t>
  </si>
  <si>
    <t>Étaler — Beurrer soigneusement les plaques ; y déposer l'appareil à la cuiller et l'étaler du dos de la cuiller en couronnes de 14 à 15 cm.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</si>
  <si>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</si>
  <si>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</si>
  <si>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</si>
  <si>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</si>
  <si>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</si>
  <si>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</si>
  <si>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</si>
  <si>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Sucre blanc cristal sac 25 kg</t>
  </si>
  <si>
    <t xml:space="preserve">    ↳ Sel fin de cuisine</t>
  </si>
  <si>
    <t xml:space="preserve">    ↳ Lait entier UHT 3,5% MG brique 1L</t>
  </si>
  <si>
    <t xml:space="preserve">    ↳ BLANC D'OEUF (P) (conv.)</t>
  </si>
  <si>
    <t>conversion</t>
  </si>
  <si>
    <t xml:space="preserve">    ↳ Extrait de vanille alcoolisé</t>
  </si>
  <si>
    <t xml:space="preserve">    ↳ Beurre doux 82% MG plaquette</t>
  </si>
  <si>
    <t>Fiche technique — TULIPES</t>
  </si>
  <si>
    <t>TULIPES  GRO_CDR_B589</t>
  </si>
  <si>
    <t>1.</t>
  </si>
  <si>
    <t xml:space="preserve">    Beurre doux 82% MG plaquette</t>
  </si>
  <si>
    <t>2.</t>
  </si>
  <si>
    <t xml:space="preserve">    BLANC D'OEUF (P) (conv.)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</si>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</sst>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16</v>
      </c>
      <c r="C3" t="s" s="5">
        <v>3</v>
      </c>
      <c r="D3"/>
      <c r="E3"/>
      <c r="F3"/>
    </row>
    <row r="4">
      <c r="A4" t="s">
        <v>4</v>
      </c>
      <c r="B4" s="6">
        <f>$B$2*B3</f>
        <v>16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1.5</v>
      </c>
      <c r="E7" s="6">
        <f>D7*$B$2</f>
        <v>1.5</v>
      </c>
      <c r="F7" t="s">
        <v>3</v>
      </c>
      <c r="G7" s="9">
        <f>E7*0.27</f>
        <v>0.405</v>
      </c>
    </row>
    <row r="8">
      <c r="A8" t="s">
        <v>15</v>
      </c>
      <c r="B8" t="s">
        <v>16</v>
      </c>
      <c r="C8" t="s">
        <v>17</v>
      </c>
      <c r="D8" s="4">
        <v>0.003</v>
      </c>
      <c r="E8" s="6">
        <f>D8*$B$2</f>
        <v>0.003</v>
      </c>
      <c r="F8" t="s">
        <v>18</v>
      </c>
      <c r="G8" s="9">
        <f>E8*32</f>
        <v>0.096</v>
      </c>
    </row>
    <row r="9">
      <c r="A9" t="s">
        <v>19</v>
      </c>
      <c r="B9" t="s">
        <v>20</v>
      </c>
      <c r="C9" t="s">
        <v>21</v>
      </c>
      <c r="D9" s="4">
        <v>0.15</v>
      </c>
      <c r="E9" s="6">
        <f>D9*$B$2</f>
        <v>0.15</v>
      </c>
      <c r="F9" t="s">
        <v>22</v>
      </c>
      <c r="G9" s="9">
        <f>E9*0.56</f>
        <v>0.084</v>
      </c>
    </row>
    <row r="10">
      <c r="A10" t="s">
        <v>23</v>
      </c>
      <c r="B10" t="s">
        <v>24</v>
      </c>
      <c r="C10" t="s">
        <v>25</v>
      </c>
      <c r="D10" s="4">
        <v>0.115</v>
      </c>
      <c r="E10" s="6">
        <f>D10*$B$2</f>
        <v>0.115</v>
      </c>
      <c r="F10" t="s">
        <v>22</v>
      </c>
      <c r="G10" s="9">
        <f>E10*5.2</f>
        <v>0.598</v>
      </c>
    </row>
    <row r="11">
      <c r="A11" t="s">
        <v>26</v>
      </c>
      <c r="B11" t="s">
        <v>27</v>
      </c>
      <c r="C11" t="s">
        <v>28</v>
      </c>
      <c r="D11" s="4">
        <v>0.1</v>
      </c>
      <c r="E11" s="6">
        <f>D11*$B$2</f>
        <v>0.1</v>
      </c>
      <c r="F11" t="s">
        <v>18</v>
      </c>
      <c r="G11" s="9">
        <f>E11*1.05</f>
        <v>0.105</v>
      </c>
    </row>
    <row r="12">
      <c r="A12" t="s">
        <v>29</v>
      </c>
      <c r="B12" t="s">
        <v>30</v>
      </c>
      <c r="C12" t="s">
        <v>31</v>
      </c>
      <c r="D12" s="4">
        <v>0.001</v>
      </c>
      <c r="E12" s="6">
        <f>D12*$B$2</f>
        <v>0.001</v>
      </c>
      <c r="F12" t="s">
        <v>22</v>
      </c>
      <c r="G12" s="9">
        <f>E12*0.35</f>
        <v>0.00035</v>
      </c>
    </row>
    <row r="13">
      <c r="A13" t="s">
        <v>32</v>
      </c>
      <c r="B13" t="s">
        <v>33</v>
      </c>
      <c r="C13" t="s">
        <v>34</v>
      </c>
      <c r="D13" s="4">
        <v>0.25</v>
      </c>
      <c r="E13" s="6">
        <f>D13*$B$2</f>
        <v>0.25</v>
      </c>
      <c r="F13" t="s">
        <v>22</v>
      </c>
      <c r="G13" s="9">
        <f>E13*0.82</f>
        <v>0.205</v>
      </c>
    </row>
    <row r="14">
      <c r="A14"/>
      <c r="B14"/>
      <c r="C14"/>
      <c r="D14"/>
      <c r="E14"/>
      <c r="F14" t="s" s="10">
        <v>35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/>
      <c r="D2" t="s" s="12">
        <v>43</v>
      </c>
      <c r="E2" t="s" s="12"/>
      <c r="F2"/>
    </row>
    <row r="3">
      <c r="A3" t="s">
        <v>42</v>
      </c>
      <c r="B3">
        <v>2</v>
      </c>
      <c r="C3"/>
      <c r="D3" t="inlineStr" s="12">
        <is>
          <t>Appareil — Réunir dans une calotte la farine tamisée, le sucre et le sel ; incorporer peu à peu le lait, les blancs et la vanille, en mélangeant sans excès (spatule ou petit fouet) pour ne pas corser.</t>
        </is>
      </c>
      <c r="E3" t="s" s="12"/>
      <c r="F3"/>
    </row>
    <row r="4">
      <c r="A4" t="s">
        <v>42</v>
      </c>
      <c r="B4">
        <v>3</v>
      </c>
      <c r="C4"/>
      <c r="D4" t="s" s="12">
        <v>44</v>
      </c>
      <c r="E4" t="s" s="12"/>
      <c r="F4"/>
    </row>
    <row r="5">
      <c r="A5" t="s">
        <v>42</v>
      </c>
      <c r="B5">
        <v>4</v>
      </c>
      <c r="C5"/>
      <c r="D5" t="s" s="12">
        <v>45</v>
      </c>
      <c r="E5" t="s" s="12"/>
      <c r="F5"/>
    </row>
    <row r="6">
      <c r="A6" t="s">
        <v>42</v>
      </c>
      <c r="B6">
        <v>5</v>
      </c>
      <c r="C6"/>
      <c r="D6" t="inlineStr" s="12">
        <is>
          <t>Cuire et mouler — Cuire à 210/220 °C jusqu'à une couleur assez uniforme, bords un peu plus foncés ; former aussitôt la tulipe dans une petite coupelle ou un moule à brioche.</t>
        </is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10</v>
      </c>
    </row>
    <row r="2">
      <c r="A2">
        <v>0</v>
      </c>
      <c r="B2" t="s">
        <v>42</v>
      </c>
      <c r="C2" t="s">
        <v>50</v>
      </c>
      <c r="D2" s="6">
        <f>'Besoins'!$B$2*16</f>
        <v>16</v>
      </c>
      <c r="E2" t="s">
        <v>3</v>
      </c>
    </row>
    <row r="3">
      <c r="A3">
        <v>1</v>
      </c>
      <c r="B3" t="s">
        <v>51</v>
      </c>
      <c r="C3" t="s">
        <v>52</v>
      </c>
      <c r="D3" s="6">
        <f>'Besoins'!$B$2*0.15</f>
        <v>0.15</v>
      </c>
      <c r="E3" t="s">
        <v>22</v>
      </c>
    </row>
    <row r="4">
      <c r="A4">
        <v>1</v>
      </c>
      <c r="B4" t="s">
        <v>53</v>
      </c>
      <c r="C4" t="s">
        <v>52</v>
      </c>
      <c r="D4" s="6">
        <f>'Besoins'!$B$2*0.25</f>
        <v>0.25</v>
      </c>
      <c r="E4" t="s">
        <v>22</v>
      </c>
    </row>
    <row r="5">
      <c r="A5">
        <v>1</v>
      </c>
      <c r="B5" t="s">
        <v>54</v>
      </c>
      <c r="C5" t="s">
        <v>52</v>
      </c>
      <c r="D5" s="6">
        <f>'Besoins'!$B$2*0.001</f>
        <v>0.001</v>
      </c>
      <c r="E5" t="s">
        <v>22</v>
      </c>
    </row>
    <row r="6">
      <c r="A6">
        <v>1</v>
      </c>
      <c r="B6" t="s">
        <v>55</v>
      </c>
      <c r="C6" t="s">
        <v>52</v>
      </c>
      <c r="D6" s="6">
        <f>'Besoins'!$B$2*0.1</f>
        <v>0.1</v>
      </c>
      <c r="E6" t="s">
        <v>18</v>
      </c>
    </row>
    <row r="7">
      <c r="A7">
        <v>1</v>
      </c>
      <c r="B7" t="s">
        <v>56</v>
      </c>
      <c r="C7" t="s">
        <v>57</v>
      </c>
      <c r="D7" s="6">
        <f>'Besoins'!$B$2*3</f>
        <v>3</v>
      </c>
      <c r="E7" t="s">
        <v>3</v>
      </c>
    </row>
    <row r="8">
      <c r="A8">
        <v>1</v>
      </c>
      <c r="B8" t="s">
        <v>58</v>
      </c>
      <c r="C8" t="s">
        <v>52</v>
      </c>
      <c r="D8" s="6">
        <f>'Besoins'!$B$2*0.003</f>
        <v>0.003</v>
      </c>
      <c r="E8" t="s">
        <v>18</v>
      </c>
    </row>
    <row r="9">
      <c r="A9">
        <v>1</v>
      </c>
      <c r="B9" t="s">
        <v>59</v>
      </c>
      <c r="C9" t="s">
        <v>52</v>
      </c>
      <c r="D9" s="6">
        <f>'Besoins'!$B$2*0.075</f>
        <v>0.075</v>
      </c>
      <c r="E9" t="s">
        <v>22</v>
      </c>
    </row>
    <row r="10">
      <c r="A10">
        <v>1</v>
      </c>
      <c r="B10" t="s">
        <v>59</v>
      </c>
      <c r="C10" t="s">
        <v>52</v>
      </c>
      <c r="D10" s="6">
        <f>'Besoins'!$B$2*0.04</f>
        <v>0.04</v>
      </c>
      <c r="E10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60</v>
      </c>
      <c r="B1"/>
      <c r="C1"/>
      <c r="D1"/>
    </row>
    <row r="2">
      <c r="A2" t="str" s="13">
        <f>"GRO_CDR_B589 · PAT.PETITS_FOURS · référence : "&amp;Besoins!B3&amp;" "&amp;Besoins!C3&amp;" · multiplicateur réglable sur la feuille ""Besoins"""</f>
        <v>GRO_CDR_B589 · PAT.PETITS_FOURS · référence : 16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61</v>
      </c>
      <c r="B4"/>
      <c r="C4"/>
      <c r="D4"/>
    </row>
    <row r="5">
      <c r="A5" t="s" s="15">
        <v>62</v>
      </c>
      <c r="B5" t="str" s="12">
        <f>Procedure!D2</f>
        <v>Mise en place — Peser, mesurer et contrôler les denrées ; faire fondre le beurre et le laisser refroidir.</v>
      </c>
      <c r="C5"/>
      <c r="D5"/>
    </row>
    <row r="6">
      <c r="A6"/>
      <c r="B6" t="s">
        <v>63</v>
      </c>
      <c r="C6" s="6">
        <f>'Besoins'!$B$2*0.075</f>
        <v>0.075</v>
      </c>
      <c r="D6" t="s">
        <v>22</v>
      </c>
    </row>
    <row r="7">
      <c r="A7" t="s" s="15">
        <v>64</v>
      </c>
      <c r="B7" t="str" s="12">
        <f>Procedure!D3</f>
        <v>Appareil — Réunir dans une calotte la farine tamisée, le sucre et le sel ; incorporer peu à peu le lait, les blancs et la vanille, en mélangeant sans excès (spatule ou petit fouet) pour ne pas corser.</v>
      </c>
      <c r="C7"/>
      <c r="D7"/>
    </row>
    <row r="8">
      <c r="A8"/>
      <c r="B8" t="str">
        <f>Besoins!B9</f>
        <v>Farine de blé T55</v>
      </c>
      <c r="C8" s="6">
        <f>Besoins!E9</f>
        <v>0.15</v>
      </c>
      <c r="D8" t="str">
        <f>Besoins!F9</f>
        <v>kg</v>
      </c>
    </row>
    <row r="9">
      <c r="A9"/>
      <c r="B9" t="str">
        <f>Besoins!B13</f>
        <v>Sucre blanc cristal sac 25 kg</v>
      </c>
      <c r="C9" s="6">
        <f>Besoins!E13</f>
        <v>0.25</v>
      </c>
      <c r="D9" t="str">
        <f>Besoins!F13</f>
        <v>kg</v>
      </c>
    </row>
    <row r="10">
      <c r="A10"/>
      <c r="B10" t="str">
        <f>Besoins!B12</f>
        <v>Sel fin de cuisine</v>
      </c>
      <c r="C10" s="6">
        <f>Besoins!E12</f>
        <v>0.001</v>
      </c>
      <c r="D10" t="str">
        <f>Besoins!F12</f>
        <v>kg</v>
      </c>
    </row>
    <row r="11">
      <c r="A11"/>
      <c r="B11" t="str">
        <f>Besoins!B11</f>
        <v>Lait entier UHT 3,5% MG brique 1L</v>
      </c>
      <c r="C11" s="6">
        <f>Besoins!E11</f>
        <v>0.1</v>
      </c>
      <c r="D11" t="str">
        <f>Besoins!F11</f>
        <v>lt</v>
      </c>
    </row>
    <row r="12">
      <c r="A12"/>
      <c r="B12" t="s">
        <v>65</v>
      </c>
      <c r="C12" s="6">
        <f>'Besoins'!$B$2*3</f>
        <v>3</v>
      </c>
      <c r="D12" t="s">
        <v>3</v>
      </c>
    </row>
    <row r="13">
      <c r="A13"/>
      <c r="B13" t="str">
        <f>Besoins!B8</f>
        <v>Extrait de vanille alcoolisé</v>
      </c>
      <c r="C13" s="6">
        <f>Besoins!E8</f>
        <v>0.003</v>
      </c>
      <c r="D13" t="str">
        <f>Besoins!F8</f>
        <v>lt</v>
      </c>
    </row>
    <row r="14">
      <c r="A14" t="s" s="15">
        <v>66</v>
      </c>
      <c r="B14" t="str" s="12">
        <f>Procedure!D4</f>
        <v>Beurre — Ajouter le beurre fondu au moment de l'emploi.</v>
      </c>
      <c r="C14"/>
      <c r="D14"/>
    </row>
    <row r="15">
      <c r="A15" t="s" s="15">
        <v>67</v>
      </c>
      <c r="B15" t="str" s="12">
        <f>Procedure!D5</f>
        <v>Étaler — Beurrer soigneusement les plaques ; y déposer l'appareil à la cuiller et l'étaler du dos de la cuiller en couronnes de 14 à 15 cm.</v>
      </c>
      <c r="C15"/>
      <c r="D15"/>
    </row>
    <row r="16">
      <c r="A16"/>
      <c r="B16" t="s">
        <v>63</v>
      </c>
      <c r="C16" s="6">
        <f>'Besoins'!$B$2*0.04</f>
        <v>0.04</v>
      </c>
      <c r="D16" t="s">
        <v>22</v>
      </c>
    </row>
    <row r="17">
      <c r="A17" t="s" s="15">
        <v>68</v>
      </c>
      <c r="B17" t="str" s="12">
        <f>Procedure!D6</f>
        <v>Cuire et mouler — Cuire à 210/220 °C jusqu'à une couleur assez uniforme, bords un peu plus foncés ; former aussitôt la tulipe dans une petite coupelle ou un moule à brioche.</v>
      </c>
      <c r="C17"/>
      <c r="D17"/>
    </row>
    <row r="18">
      <c r="A18"/>
      <c r="B18"/>
      <c r="C18"/>
      <c r="D18"/>
    </row>
    <row r="19">
      <c r="A19" t="s" s="16">
        <v>69</v>
      </c>
      <c r="B19"/>
      <c r="C19"/>
      <c r="D19"/>
    </row>
  </sheetData>
  <sheetProtection sheet="1" formatRows="0" formatColumns="0"/>
  <mergeCells count="9">
    <mergeCell ref="A1:D1"/>
    <mergeCell ref="A2:D2"/>
    <mergeCell ref="A4:D4"/>
    <mergeCell ref="B5:D5"/>
    <mergeCell ref="B7:D7"/>
    <mergeCell ref="B14:D14"/>
    <mergeCell ref="B15:D15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2026-10-03T12:14:00Z</dcterms:created>
  <dc:title>TULIPES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2026-10-03T12:14:00Z</dcterms:modified>
  <cp:revision>1</cp:revision>
</cp:coreProperties>
</file>