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<sst xmlns="http://schemas.openxmlformats.org/spreadsheetml/2006/main" count="58" uniqueCount="58">
  <si>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</si>
  <si>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</si>
  <si>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</si>
  <si>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</si>
  <si>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</si>
  <si>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</si>
  <si>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</si>
  <si>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</si>
  <si>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</si>
  <si>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</si>
  <si>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</si>
  <si>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</si>
  <si>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</si>
  <si>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</si>
  <si>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</si>
  <si>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</si>
  <si>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</si>
  <si>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</si>
  <si>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</si>
  <si>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</si>
  <si>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</si>
  <si>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</si>
  <si>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</si>
  <si>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</si>
  <si>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</si>
  <si>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</si>
  <si>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</si>
  <si>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</si>
  <si>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</si>
  <si>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</si>
  <si>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</si>
  <si>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</si>
  <si>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</si>
  <si>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</si>
  <si>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</si>
  <si>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</si>
  <si>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</si>
  <si>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</si>
  <si>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Niveau</t>
  </si>
  <si>
    <t>Composant</t>
  </si>
  <si>
    <t>Type</t>
  </si>
  <si>
    <t>Quantité (× multiplicateur, voir feuille Besoins)</t>
  </si>
  <si>
    <t>recette</t>
  </si>
  <si>
    <t xml:space="preserve">    ↳ FRAMBOISE Espagne barq.125g</t>
  </si>
  <si>
    <t>matiere</t>
  </si>
  <si>
    <t xml:space="preserve">    ↳ FRAISE standard France cat.I barq.500g</t>
  </si>
  <si>
    <t xml:space="preserve">    ↳ GROSEILLES (KG) (conv.)</t>
  </si>
  <si>
    <t>conversion</t>
  </si>
  <si>
    <t xml:space="preserve">    ↳ Sucre glace tamisé</t>
  </si>
  <si>
    <t xml:space="preserve">    ↳ CITRON Espagne cat.I 4(58-67mm)</t>
  </si>
  <si>
    <t>Fiche technique — COULIS DE FRUITS ROUGES</t>
  </si>
  <si>
    <t>COULIS DE FRUITS ROUGES  GRO_CDR_B559B</t>
  </si>
  <si>
    <t>1.</t>
  </si>
  <si>
    <t>2.</t>
  </si>
  <si>
    <t xml:space="preserve">    GROSEILLES (KG) (conv.)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</si>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</sst>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E7*1.8</f>
        <v>0.27</v>
      </c>
    </row>
    <row r="8">
      <c r="A8" t="s">
        <v>16</v>
      </c>
      <c r="B8" t="s">
        <v>17</v>
      </c>
      <c r="C8" t="s">
        <v>14</v>
      </c>
      <c r="D8" s="4">
        <v>0.5</v>
      </c>
      <c r="E8" s="6">
        <f>D8*$B$2</f>
        <v>0.5</v>
      </c>
      <c r="F8" t="s">
        <v>15</v>
      </c>
      <c r="G8" s="8">
        <f>E8*9.5</f>
        <v>4.75</v>
      </c>
    </row>
    <row r="9">
      <c r="A9" t="s">
        <v>18</v>
      </c>
      <c r="B9" t="s">
        <v>19</v>
      </c>
      <c r="C9" t="s">
        <v>14</v>
      </c>
      <c r="D9" s="4">
        <v>0.3</v>
      </c>
      <c r="E9" s="6">
        <f>D9*$B$2</f>
        <v>0.3</v>
      </c>
      <c r="F9" t="s">
        <v>15</v>
      </c>
      <c r="G9" s="8">
        <f>E9*20</f>
        <v>6</v>
      </c>
    </row>
    <row r="10">
      <c r="A10" t="s">
        <v>20</v>
      </c>
      <c r="B10" t="s">
        <v>21</v>
      </c>
      <c r="C10" t="s">
        <v>14</v>
      </c>
      <c r="D10" s="4">
        <v>1.6</v>
      </c>
      <c r="E10" s="6">
        <f>D10*$B$2</f>
        <v>1.6</v>
      </c>
      <c r="F10" t="s">
        <v>22</v>
      </c>
      <c r="G10" s="8">
        <f>E10*5</f>
        <v>8</v>
      </c>
    </row>
    <row r="11">
      <c r="A11" t="s">
        <v>23</v>
      </c>
      <c r="B11" t="s">
        <v>24</v>
      </c>
      <c r="C11" t="s">
        <v>25</v>
      </c>
      <c r="D11" s="4">
        <v>0.4</v>
      </c>
      <c r="E11" s="6">
        <f>D11*$B$2</f>
        <v>0.4</v>
      </c>
      <c r="F11" t="s">
        <v>15</v>
      </c>
      <c r="G11" s="8">
        <f>E11*1.05</f>
        <v>0.42</v>
      </c>
    </row>
    <row r="12">
      <c r="A12"/>
      <c r="B12"/>
      <c r="C12"/>
      <c r="D12"/>
      <c r="E12"/>
      <c r="F12" t="s" s="9">
        <v>26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1">
        <v>34</v>
      </c>
      <c r="E2" t="s" s="11"/>
      <c r="F2"/>
    </row>
    <row r="3">
      <c r="A3" t="s">
        <v>33</v>
      </c>
      <c r="B3">
        <v>2</v>
      </c>
      <c r="C3"/>
      <c r="D3" t="s" s="11">
        <v>35</v>
      </c>
      <c r="E3" t="s" s="11"/>
      <c r="F3"/>
    </row>
    <row r="4">
      <c r="A4" t="s">
        <v>33</v>
      </c>
      <c r="B4">
        <v>3</v>
      </c>
      <c r="C4"/>
      <c r="D4" t="s" s="11">
        <v>36</v>
      </c>
      <c r="E4" t="s" s="11"/>
      <c r="F4"/>
    </row>
    <row r="5">
      <c r="A5" t="s">
        <v>33</v>
      </c>
      <c r="B5">
        <v>4</v>
      </c>
      <c r="C5"/>
      <c r="D5" t="s" s="11">
        <v>37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33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'Besoins'!$B$2*0.3</f>
        <v>0.3</v>
      </c>
      <c r="E3" t="s">
        <v>15</v>
      </c>
    </row>
    <row r="4">
      <c r="A4">
        <v>1</v>
      </c>
      <c r="B4" t="s">
        <v>45</v>
      </c>
      <c r="C4" t="s">
        <v>44</v>
      </c>
      <c r="D4" s="6">
        <f>'Besoins'!$B$2*0.5</f>
        <v>0.5</v>
      </c>
      <c r="E4" t="s">
        <v>15</v>
      </c>
    </row>
    <row r="5">
      <c r="A5">
        <v>1</v>
      </c>
      <c r="B5" t="s">
        <v>46</v>
      </c>
      <c r="C5" t="s">
        <v>47</v>
      </c>
      <c r="D5" s="6">
        <f>'Besoins'!$B$2*0.2</f>
        <v>0.2</v>
      </c>
      <c r="E5" t="s">
        <v>15</v>
      </c>
    </row>
    <row r="6">
      <c r="A6">
        <v>1</v>
      </c>
      <c r="B6" t="s">
        <v>48</v>
      </c>
      <c r="C6" t="s">
        <v>44</v>
      </c>
      <c r="D6" s="6">
        <f>'Besoins'!$B$2*0.4</f>
        <v>0.4</v>
      </c>
      <c r="E6" t="s">
        <v>15</v>
      </c>
    </row>
    <row r="7">
      <c r="A7">
        <v>1</v>
      </c>
      <c r="B7" t="s">
        <v>49</v>
      </c>
      <c r="C7" t="s">
        <v>44</v>
      </c>
      <c r="D7" s="6">
        <f>'Besoins'!$B$2*0.15</f>
        <v>0.15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2">
        <f>"GRO_CDR_B559B · PAT.SAUCES · référence : "&amp;Besoins!B3&amp;" "&amp;Besoins!C3&amp;" · multiplicateur réglable sur la feuille ""Besoins"""</f>
        <v>GRO_CDR_B559B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51</v>
      </c>
      <c r="B4"/>
      <c r="C4"/>
      <c r="D4"/>
    </row>
    <row r="5">
      <c r="A5" t="s" s="14">
        <v>52</v>
      </c>
      <c r="B5" t="str" s="11">
        <f>Procedure!D2</f>
        <v>Mise en place — Peser et mesurer toutes les denrées, vérifier leur fraîcheur ; matériel inox propre et désinfecté.</v>
      </c>
      <c r="C5"/>
      <c r="D5"/>
    </row>
    <row r="6">
      <c r="A6" t="s" s="14">
        <v>53</v>
      </c>
      <c r="B6" t="str" s="11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Besoins!B9</f>
        <v>FRAMBOISE Espagne barq.125g</v>
      </c>
      <c r="C7" s="6">
        <f>Besoins!E9</f>
        <v>0.3</v>
      </c>
      <c r="D7" t="str">
        <f>Besoins!F9</f>
        <v>kg</v>
      </c>
    </row>
    <row r="8">
      <c r="A8"/>
      <c r="B8" t="str">
        <f>Besoins!B8</f>
        <v>FRAISE standard France cat.I barq.500g</v>
      </c>
      <c r="C8" s="6">
        <f>Besoins!E8</f>
        <v>0.5</v>
      </c>
      <c r="D8" t="str">
        <f>Besoins!F8</f>
        <v>kg</v>
      </c>
    </row>
    <row r="9">
      <c r="A9"/>
      <c r="B9" t="s">
        <v>54</v>
      </c>
      <c r="C9" s="6">
        <f>'Besoins'!$B$2*0.2</f>
        <v>0.2</v>
      </c>
      <c r="D9" t="s">
        <v>15</v>
      </c>
    </row>
    <row r="10">
      <c r="A10" t="s" s="14">
        <v>55</v>
      </c>
      <c r="B10" t="str" s="11">
        <f>Procedure!D4</f>
        <v>Coulis — Mixer les fruits (ou les passer au tamis au pilon), ajouter le sucre glace et le jus du citron pressé, goûter et ajuster.</v>
      </c>
      <c r="C10"/>
      <c r="D10"/>
    </row>
    <row r="11">
      <c r="A11"/>
      <c r="B11" t="str">
        <f>Besoins!B11</f>
        <v>Sucre glace tamisé</v>
      </c>
      <c r="C11" s="6">
        <f>Besoins!E11</f>
        <v>0.4</v>
      </c>
      <c r="D11" t="str">
        <f>Besoins!F11</f>
        <v>kg</v>
      </c>
    </row>
    <row r="12">
      <c r="A12"/>
      <c r="B12" t="str">
        <f>Besoins!B7</f>
        <v>CITRON Espagne cat.I 4(58-67mm)</v>
      </c>
      <c r="C12" s="6">
        <f>Besoins!E7</f>
        <v>0.15</v>
      </c>
      <c r="D12" t="str">
        <f>Besoins!F7</f>
        <v>kg</v>
      </c>
    </row>
    <row r="13">
      <c r="A13" t="s" s="14">
        <v>56</v>
      </c>
      <c r="B13" t="str" s="11">
        <f>Procedure!D5</f>
        <v>Finition — Passer au chinois étamine, couvrir et réserver au froid ; maintenir sur glace pendant le service.</v>
      </c>
      <c r="C13"/>
      <c r="D13"/>
    </row>
    <row r="14">
      <c r="A14"/>
      <c r="B14"/>
      <c r="C14"/>
      <c r="D14"/>
    </row>
    <row r="15">
      <c r="A15" t="s" s="15">
        <v>57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2026-10-03T18:40:28Z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2026-10-03T18:40:28Z</dcterms:modified>
  <cp:revision>1</cp:revision>
</cp:coreProperties>
</file>