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<sst xmlns="http://schemas.openxmlformats.org/spreadsheetml/2006/main" count="100" uniqueCount="100">
  <si>
    <t>Fiche technique</t>
  </si>
  <si>
    <t>Nom</t>
  </si>
  <si>
    <t>PÂTE À BABAS</t>
  </si>
  <si>
    <t>Code</t>
  </si>
  <si>
    <t>GRO_CDR_B528A</t>
  </si>
  <si>
    <t>Classe</t>
  </si>
  <si>
    <t>Pâtes poussées et levées (PAT.PATES.POUSSEES)</t>
  </si>
  <si>
    <t>Statut</t>
  </si>
  <si>
    <t>publie</t>
  </si>
  <si>
    <t>Verrouillée</t>
  </si>
  <si>
    <t>Non</t>
  </si>
  <si>
    <t>Source bibliographique</t>
  </si>
  <si>
    <t>La Cuisine de Référence (BPI.CDR2002)</t>
  </si>
  <si>
    <t>Provenance</t>
  </si>
  <si>
    <t>Quantité de référence</t>
  </si>
  <si>
    <t>3,18 kg</t>
  </si>
  <si>
    <t>Coût de revient H.T. (qt de référence)</t>
  </si>
  <si>
    <t>Coût unitaire H.T.</t>
  </si>
  <si>
    <t>Quantité demandée pour cet export</t>
  </si>
  <si>
    <t>Coût de revient total H.T. pour cette quantité</t>
  </si>
  <si>
    <t>Export généré le</t>
  </si>
  <si>
    <t>03/10/2026 11:21</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</si>
  <si>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</si>
  <si>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</si>
  <si>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</si>
  <si>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</si>
  <si>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</si>
  <si>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</si>
  <si>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</si>
  <si>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</si>
  <si>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</si>
  <si>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</si>
  <si>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00000047</t>
  </si>
  <si>
    <t>OEUF A3 (PRIX)</t>
  </si>
  <si>
    <t>Produits laitiers</t>
  </si>
  <si>
    <t>pc</t>
  </si>
  <si>
    <t>EAU</t>
  </si>
  <si>
    <t>Eau (robinet - moy. France 2026)</t>
  </si>
  <si>
    <t>Matières premières</t>
  </si>
  <si>
    <t>lt</t>
  </si>
  <si>
    <t>ALC-RHUM-BRUN</t>
  </si>
  <si>
    <t>Rhum ambré de cuisine (baba)</t>
  </si>
  <si>
    <t>Spiritueux et liqueurs cuisine</t>
  </si>
  <si>
    <t>FAR-T45</t>
  </si>
  <si>
    <t>Farine de blé T45</t>
  </si>
  <si>
    <t>Farines de blé</t>
  </si>
  <si>
    <t>RAISIN-SEC-NO</t>
  </si>
  <si>
    <t>Raisins secs noirs (Corinthe)</t>
  </si>
  <si>
    <t>Fruits séchés et confits</t>
  </si>
  <si>
    <t>BEU-DOUX</t>
  </si>
  <si>
    <t>Beurre doux 82% MG plaquette</t>
  </si>
  <si>
    <t>Beurres et margarines</t>
  </si>
  <si>
    <t>LEV-FRAICHE</t>
  </si>
  <si>
    <t>Levure fraîche de boulanger</t>
  </si>
  <si>
    <t>Levures et agents levants</t>
  </si>
  <si>
    <t>SEL-FIN</t>
  </si>
  <si>
    <t>Sel fin de cuisine</t>
  </si>
  <si>
    <t>Sels et condiments de base</t>
  </si>
  <si>
    <t>SUC-BLANC</t>
  </si>
  <si>
    <t>Sucre blanc cristal sac 25 kg</t>
  </si>
  <si>
    <t>Sucres et édulcorants</t>
  </si>
  <si>
    <t>Total</t>
  </si>
  <si>
    <t>Niveau</t>
  </si>
  <si>
    <t>Composant</t>
  </si>
  <si>
    <t>Type</t>
  </si>
  <si>
    <t>Quantité (pour 3,18 kg)</t>
  </si>
  <si>
    <t>recette</t>
  </si>
  <si>
    <t>Pâtes poussées et levées</t>
  </si>
  <si>
    <t xml:space="preserve">    ↳ Farine de blé T45</t>
  </si>
  <si>
    <t>matiere</t>
  </si>
  <si>
    <t xml:space="preserve">    ↳ Sel fin de cuisine</t>
  </si>
  <si>
    <t xml:space="preserve">    ↳ Sucre blanc cristal sac 25 kg</t>
  </si>
  <si>
    <t xml:space="preserve">    ↳ Levure fraîche de boulanger</t>
  </si>
  <si>
    <t xml:space="preserve">    ↳ Eau (robinet - moy. France 2026)</t>
  </si>
  <si>
    <t xml:space="preserve">    ↳ OEUF (P)</t>
  </si>
  <si>
    <t>Conversions oeufs et ovoproduits</t>
  </si>
  <si>
    <t xml:space="preserve">        ↳ OEUF (ml)</t>
  </si>
  <si>
    <t xml:space="preserve">            ↳ OEUF A3 (PRIX)</t>
  </si>
  <si>
    <t xml:space="preserve">    ↳ Beurre doux 82% MG plaquette</t>
  </si>
  <si>
    <t xml:space="preserve">    ↳ Raisins secs noirs (Corinthe)</t>
  </si>
  <si>
    <t xml:space="preserve">    ↳ Rhum ambré de cuisine (baba)</t>
  </si>
  <si>
    <t>Recette</t>
  </si>
  <si>
    <t>#</t>
  </si>
  <si>
    <t>Verbe</t>
  </si>
  <si>
    <t>Étape</t>
  </si>
  <si>
    <t>Précision technique</t>
  </si>
  <si>
    <t>Durée</t>
  </si>
  <si>
    <t>Mise en place — Peser et mesurer toutes les denrées, vérifier leur fraîcheur.</t>
  </si>
  <si>
    <t>Raisins — Laver les raisins, les faire macérer dans le rhum, puis les mêler à la pâte au moment de mouler.</t>
  </si>
  <si>
    <t>Fiche technique — PÂTE À BABAS</t>
  </si>
  <si>
    <t>PÂTE À BABAS  GRO_CDR_B528A</t>
  </si>
  <si>
    <t>1.</t>
  </si>
  <si>
    <t>2.</t>
  </si>
  <si>
    <t>3.</t>
  </si>
  <si>
    <t xml:space="preserve">    OEUF (P) (conv.)</t>
  </si>
  <si>
    <t>4.</t>
  </si>
  <si>
    <t xml:space="preserve">    Beurre doux 82% MG plaquette</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</si>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</sst>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11.02172</v>
      </c>
    </row>
    <row r="12">
      <c r="A12" t="s" s="3">
        <v>17</v>
      </c>
      <c r="B12" s="4">
        <v>3.4659496855346</v>
      </c>
    </row>
    <row r="13">
      <c r="A13"/>
      <c r="B13"/>
    </row>
    <row r="14">
      <c r="A14" t="s" s="5">
        <v>18</v>
      </c>
      <c r="B14" t="s" s="5">
        <v>15</v>
      </c>
    </row>
    <row r="15">
      <c r="A15" t="s" s="5">
        <v>19</v>
      </c>
      <c r="B15" s="6">
        <v>11.02172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3.18</v>
      </c>
      <c r="C3" t="s" s="10">
        <v>25</v>
      </c>
      <c r="D3"/>
      <c r="E3"/>
      <c r="F3"/>
    </row>
    <row r="4">
      <c r="A4" t="s">
        <v>26</v>
      </c>
      <c r="B4" s="11">
        <f>$B$2*B3</f>
        <v>3.18</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10</v>
      </c>
      <c r="E7" s="11">
        <f>D7*$B$2</f>
        <v>10</v>
      </c>
      <c r="F7" t="s">
        <v>35</v>
      </c>
      <c r="G7" s="4">
        <f>E7*0.27</f>
        <v>2.7</v>
      </c>
    </row>
    <row r="8">
      <c r="A8" t="s">
        <v>36</v>
      </c>
      <c r="B8" t="s">
        <v>37</v>
      </c>
      <c r="C8" t="s">
        <v>38</v>
      </c>
      <c r="D8" s="9">
        <v>0.4</v>
      </c>
      <c r="E8" s="11">
        <f>D8*$B$2</f>
        <v>0.4</v>
      </c>
      <c r="F8" t="s">
        <v>39</v>
      </c>
      <c r="G8" s="4">
        <f>E8*0.0043</f>
        <v>0.00172</v>
      </c>
    </row>
    <row r="9">
      <c r="A9" t="s">
        <v>40</v>
      </c>
      <c r="B9" t="s">
        <v>41</v>
      </c>
      <c r="C9" t="s">
        <v>42</v>
      </c>
      <c r="D9" s="9">
        <v>0.2</v>
      </c>
      <c r="E9" s="11">
        <f>D9*$B$2</f>
        <v>0.2</v>
      </c>
      <c r="F9" t="s">
        <v>39</v>
      </c>
      <c r="G9" s="4">
        <f>E9*14</f>
        <v>2.8</v>
      </c>
    </row>
    <row r="10">
      <c r="A10" t="s">
        <v>43</v>
      </c>
      <c r="B10" t="s">
        <v>44</v>
      </c>
      <c r="C10" t="s">
        <v>45</v>
      </c>
      <c r="D10" s="9">
        <v>1</v>
      </c>
      <c r="E10" s="11">
        <f>D10*$B$2</f>
        <v>1</v>
      </c>
      <c r="F10" t="s">
        <v>25</v>
      </c>
      <c r="G10" s="4">
        <f>E10*0.72</f>
        <v>0.72</v>
      </c>
    </row>
    <row r="11">
      <c r="A11" t="s">
        <v>46</v>
      </c>
      <c r="B11" t="s">
        <v>47</v>
      </c>
      <c r="C11" t="s">
        <v>48</v>
      </c>
      <c r="D11" s="9">
        <v>0.5</v>
      </c>
      <c r="E11" s="11">
        <f>D11*$B$2</f>
        <v>0.5</v>
      </c>
      <c r="F11" t="s">
        <v>25</v>
      </c>
      <c r="G11" s="4">
        <f>E11*4.5</f>
        <v>2.25</v>
      </c>
    </row>
    <row r="12">
      <c r="A12" t="s">
        <v>49</v>
      </c>
      <c r="B12" t="s">
        <v>50</v>
      </c>
      <c r="C12" t="s">
        <v>51</v>
      </c>
      <c r="D12" s="9">
        <v>0.45</v>
      </c>
      <c r="E12" s="11">
        <f>D12*$B$2</f>
        <v>0.45</v>
      </c>
      <c r="F12" t="s">
        <v>25</v>
      </c>
      <c r="G12" s="4">
        <f>E12*5.2</f>
        <v>2.34</v>
      </c>
    </row>
    <row r="13">
      <c r="A13" t="s">
        <v>52</v>
      </c>
      <c r="B13" t="s">
        <v>53</v>
      </c>
      <c r="C13" t="s">
        <v>54</v>
      </c>
      <c r="D13" s="9">
        <v>0.055</v>
      </c>
      <c r="E13" s="11">
        <f>D13*$B$2</f>
        <v>0.055</v>
      </c>
      <c r="F13" t="s">
        <v>25</v>
      </c>
      <c r="G13" s="4">
        <f>E13*2.2</f>
        <v>0.121</v>
      </c>
    </row>
    <row r="14">
      <c r="A14" t="s">
        <v>55</v>
      </c>
      <c r="B14" t="s">
        <v>56</v>
      </c>
      <c r="C14" t="s">
        <v>57</v>
      </c>
      <c r="D14" s="9">
        <v>0.02</v>
      </c>
      <c r="E14" s="11">
        <f>D14*$B$2</f>
        <v>0.02</v>
      </c>
      <c r="F14" t="s">
        <v>25</v>
      </c>
      <c r="G14" s="4">
        <f>E14*0.35</f>
        <v>0.007</v>
      </c>
    </row>
    <row r="15">
      <c r="A15" t="s">
        <v>58</v>
      </c>
      <c r="B15" t="s">
        <v>59</v>
      </c>
      <c r="C15" t="s">
        <v>60</v>
      </c>
      <c r="D15" s="9">
        <v>0.1</v>
      </c>
      <c r="E15" s="11">
        <f>D15*$B$2</f>
        <v>0.1</v>
      </c>
      <c r="F15" t="s">
        <v>25</v>
      </c>
      <c r="G15" s="4">
        <f>E15*0.82</f>
        <v>0.082</v>
      </c>
    </row>
    <row r="16">
      <c r="A16"/>
      <c r="B16"/>
      <c r="C16"/>
      <c r="D16"/>
      <c r="E16"/>
      <c r="F16" t="s" s="3">
        <v>61</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30</v>
      </c>
      <c r="F1" t="s" s="2">
        <v>5</v>
      </c>
    </row>
    <row r="2">
      <c r="A2">
        <v>0</v>
      </c>
      <c r="B2" t="s">
        <v>2</v>
      </c>
      <c r="C2" t="s">
        <v>66</v>
      </c>
      <c r="D2" s="11">
        <v>3.18</v>
      </c>
      <c r="E2" t="s">
        <v>25</v>
      </c>
      <c r="F2" t="s">
        <v>67</v>
      </c>
    </row>
    <row r="3">
      <c r="A3">
        <v>1</v>
      </c>
      <c r="B3" t="s">
        <v>68</v>
      </c>
      <c r="C3" t="s">
        <v>69</v>
      </c>
      <c r="D3" s="11">
        <v>1</v>
      </c>
      <c r="E3" t="s">
        <v>25</v>
      </c>
      <c r="F3" t="s">
        <v>45</v>
      </c>
    </row>
    <row r="4">
      <c r="A4">
        <v>1</v>
      </c>
      <c r="B4" t="s">
        <v>70</v>
      </c>
      <c r="C4" t="s">
        <v>69</v>
      </c>
      <c r="D4" s="11">
        <v>0.02</v>
      </c>
      <c r="E4" t="s">
        <v>25</v>
      </c>
      <c r="F4" t="s">
        <v>57</v>
      </c>
    </row>
    <row r="5">
      <c r="A5">
        <v>1</v>
      </c>
      <c r="B5" t="s">
        <v>71</v>
      </c>
      <c r="C5" t="s">
        <v>69</v>
      </c>
      <c r="D5" s="11">
        <v>0.1</v>
      </c>
      <c r="E5" t="s">
        <v>25</v>
      </c>
      <c r="F5" t="s">
        <v>60</v>
      </c>
    </row>
    <row r="6">
      <c r="A6">
        <v>1</v>
      </c>
      <c r="B6" t="s">
        <v>72</v>
      </c>
      <c r="C6" t="s">
        <v>69</v>
      </c>
      <c r="D6" s="11">
        <v>0.055</v>
      </c>
      <c r="E6" t="s">
        <v>25</v>
      </c>
      <c r="F6" t="s">
        <v>54</v>
      </c>
    </row>
    <row r="7">
      <c r="A7">
        <v>1</v>
      </c>
      <c r="B7" t="s">
        <v>73</v>
      </c>
      <c r="C7" t="s">
        <v>69</v>
      </c>
      <c r="D7" s="11">
        <v>0.4</v>
      </c>
      <c r="E7" t="s">
        <v>39</v>
      </c>
      <c r="F7" t="s">
        <v>38</v>
      </c>
    </row>
    <row r="8">
      <c r="A8">
        <v>1</v>
      </c>
      <c r="B8" t="s">
        <v>74</v>
      </c>
      <c r="C8" t="s">
        <v>66</v>
      </c>
      <c r="D8" s="11">
        <v>10</v>
      </c>
      <c r="E8" t="s">
        <v>35</v>
      </c>
      <c r="F8" t="s">
        <v>75</v>
      </c>
    </row>
    <row r="9">
      <c r="A9">
        <v>2</v>
      </c>
      <c r="B9" t="s">
        <v>76</v>
      </c>
      <c r="C9" t="s">
        <v>66</v>
      </c>
      <c r="D9" s="11">
        <v>0.55</v>
      </c>
      <c r="E9" t="s">
        <v>39</v>
      </c>
      <c r="F9" t="s">
        <v>75</v>
      </c>
    </row>
    <row r="10">
      <c r="A10">
        <v>3</v>
      </c>
      <c r="B10" t="s">
        <v>77</v>
      </c>
      <c r="C10" t="s">
        <v>69</v>
      </c>
      <c r="D10" s="11">
        <v>10</v>
      </c>
      <c r="E10" t="s">
        <v>35</v>
      </c>
      <c r="F10" t="s">
        <v>34</v>
      </c>
    </row>
    <row r="11">
      <c r="A11">
        <v>1</v>
      </c>
      <c r="B11" t="s">
        <v>78</v>
      </c>
      <c r="C11" t="s">
        <v>69</v>
      </c>
      <c r="D11" s="11">
        <v>0.4</v>
      </c>
      <c r="E11" t="s">
        <v>25</v>
      </c>
      <c r="F11" t="s">
        <v>51</v>
      </c>
    </row>
    <row r="12">
      <c r="A12">
        <v>1</v>
      </c>
      <c r="B12" t="s">
        <v>79</v>
      </c>
      <c r="C12" t="s">
        <v>69</v>
      </c>
      <c r="D12" s="11">
        <v>0.5</v>
      </c>
      <c r="E12" t="s">
        <v>25</v>
      </c>
      <c r="F12" t="s">
        <v>48</v>
      </c>
    </row>
    <row r="13">
      <c r="A13">
        <v>1</v>
      </c>
      <c r="B13" t="s">
        <v>80</v>
      </c>
      <c r="C13" t="s">
        <v>69</v>
      </c>
      <c r="D13" s="11">
        <v>0.2</v>
      </c>
      <c r="E13" t="s">
        <v>39</v>
      </c>
      <c r="F13" t="s">
        <v>42</v>
      </c>
    </row>
    <row r="14">
      <c r="A14">
        <v>1</v>
      </c>
      <c r="B14" t="s">
        <v>78</v>
      </c>
      <c r="C14" t="s">
        <v>69</v>
      </c>
      <c r="D14" s="11">
        <v>0.05</v>
      </c>
      <c r="E14" t="s">
        <v>25</v>
      </c>
      <c r="F14"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1</v>
      </c>
      <c r="C2"/>
      <c r="D2" t="s" s="14">
        <v>87</v>
      </c>
      <c r="E2" t="s" s="14"/>
      <c r="F2"/>
    </row>
    <row r="3">
      <c r="A3" t="s">
        <v>2</v>
      </c>
      <c r="B3">
        <v>2</v>
      </c>
      <c r="C3"/>
      <c r="D3" t="inlineStr" s="14">
        <is>
          <t>Fontaine — Tamiser la farine en fontaine dans une grande calotte ou un bassin inox ; disposer le sel et le sucre à l'extérieur, contre la paroi. Émietter la levure, la délayer dans l'eau tiède et la verser au centre ; commencer à mélanger du bout des doigts ou à la spatule en exoglass, au centre, pour que la levure ne touche ni sel ni sucre.</t>
        </is>
      </c>
      <c r="E3" t="s" s="14"/>
      <c r="F3"/>
    </row>
    <row r="4">
      <c r="A4" t="s">
        <v>2</v>
      </c>
      <c r="B4">
        <v>3</v>
      </c>
      <c r="C4"/>
      <c r="D4" t="inlineStr" s="14">
        <is>
          <t>Corsage — Ajouter les œufs tempérés et mélanger en étirant la pâte, puis la battre énergiquement en la soulevant pour lui donner le maximum d'élasticité, jusqu'à ce qu'elle se décolle de la calotte et des doigts.</t>
        </is>
      </c>
      <c r="E4" t="s" s="14"/>
      <c r="F4"/>
    </row>
    <row r="5">
      <c r="A5" t="s">
        <v>2</v>
      </c>
      <c r="B5">
        <v>4</v>
      </c>
      <c r="C5"/>
      <c r="D5" t="inlineStr" s="14">
        <is>
          <t>Beurre — Incorporer le beurre fondu légèrement tiède et retravailler vigoureusement pour redonner du corps. Corner, couvrir d'un film ou d'un linge humide ; on peut laisser pointer vers 25 °C à l'abri des courants d'air (facultatif : la pâte peut se mouler tout de suite), puis rompre.</t>
        </is>
      </c>
      <c r="E5" t="s" s="14"/>
      <c r="F5"/>
    </row>
    <row r="6">
      <c r="A6" t="s">
        <v>2</v>
      </c>
      <c r="B6">
        <v>5</v>
      </c>
      <c r="C6"/>
      <c r="D6" t="s" s="14">
        <v>88</v>
      </c>
      <c r="E6" t="s" s="14"/>
      <c r="F6"/>
    </row>
    <row r="7">
      <c r="A7" t="s">
        <v>2</v>
      </c>
      <c r="B7">
        <v>6</v>
      </c>
      <c r="C7"/>
      <c r="D7" t="inlineStr" s="14">
        <is>
          <t>Moulage — Beurrer très légèrement les moules au papier absorbant. Les garnir au tiers de leur hauteur en coupant la pâte à la corne souple (ou à la poche, douille unie).</t>
        </is>
      </c>
      <c r="E7" t="s" s="14"/>
      <c r="F7"/>
    </row>
    <row r="8">
      <c r="A8" t="s">
        <v>2</v>
      </c>
      <c r="B8">
        <v>7</v>
      </c>
      <c r="C8"/>
      <c r="D8" t="inlineStr" s="14">
        <is>
          <t>Pousse et cuisson — Laisser pousser à l'étuve ou dans un endroit à 25-35 °C jusqu'à ce que la pâte double de volume. Enfourner sans dorer à 180 ou 200 °C selon la taille, oura ouvert pour bien dessécher. Contrôler la cuisson, démouler aussitôt sur grille et essuyer les moules.</t>
        </is>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89</v>
      </c>
      <c r="B1"/>
      <c r="C1"/>
      <c r="D1"/>
    </row>
    <row r="2">
      <c r="A2" t="str" s="15">
        <f>"GRO_CDR_B528A · PAT.PATES.POUSSEES · référence : "&amp;Besoins!B3&amp;" "&amp;Besoins!C3&amp;" · multiplicateur réglable sur la feuille ""Besoins"""</f>
        <v>GRO_CDR_B528A · PAT.PATES.POUSSEES · référence : 3,18 kg · multiplicateur réglable sur la feuille </v>
      </c>
      <c r="B2"/>
      <c r="C2"/>
      <c r="D2"/>
    </row>
    <row r="3">
      <c r="A3"/>
      <c r="B3"/>
      <c r="C3"/>
      <c r="D3"/>
    </row>
    <row r="4">
      <c r="A4" t="s" s="16">
        <v>90</v>
      </c>
      <c r="B4"/>
      <c r="C4"/>
      <c r="D4"/>
    </row>
    <row r="5">
      <c r="A5" t="s" s="17">
        <v>91</v>
      </c>
      <c r="B5" t="str" s="14">
        <f>Procedure!D2</f>
        <v>Mise en place — Peser et mesurer toutes les denrées, vérifier leur fraîcheur.</v>
      </c>
      <c r="C5"/>
      <c r="D5"/>
    </row>
    <row r="6">
      <c r="A6" t="s" s="17">
        <v>92</v>
      </c>
      <c r="B6" t="str" s="14">
        <f>Procedure!D3</f>
        <v>Fontaine — Tamiser la farine en fontaine dans une grande calotte ou un bassin inox ; disposer le sel et le sucre à l'extérieur, contre la paroi. Émietter la levure, la délayer dans l'eau tiède et la verser au centre ; commencer à mélanger du bout des doigts ou à la spatule en exoglass, au centre, pour que la levure ne touche ni sel ni sucre.</v>
      </c>
      <c r="C6"/>
      <c r="D6"/>
    </row>
    <row r="7">
      <c r="A7"/>
      <c r="B7" t="str">
        <f>Besoins!B10</f>
        <v>Farine de blé T45</v>
      </c>
      <c r="C7" s="11">
        <f>Besoins!E10</f>
        <v>1</v>
      </c>
      <c r="D7" t="str">
        <f>Besoins!F10</f>
        <v>kg</v>
      </c>
    </row>
    <row r="8">
      <c r="A8"/>
      <c r="B8" t="str">
        <f>Besoins!B14</f>
        <v>Sel fin de cuisine</v>
      </c>
      <c r="C8" s="11">
        <f>Besoins!E14</f>
        <v>0.02</v>
      </c>
      <c r="D8" t="str">
        <f>Besoins!F14</f>
        <v>kg</v>
      </c>
    </row>
    <row r="9">
      <c r="A9"/>
      <c r="B9" t="str">
        <f>Besoins!B15</f>
        <v>Sucre blanc cristal sac 25 kg</v>
      </c>
      <c r="C9" s="11">
        <f>Besoins!E15</f>
        <v>0.1</v>
      </c>
      <c r="D9" t="str">
        <f>Besoins!F15</f>
        <v>kg</v>
      </c>
    </row>
    <row r="10">
      <c r="A10"/>
      <c r="B10" t="str">
        <f>Besoins!B13</f>
        <v>Levure fraîche de boulanger</v>
      </c>
      <c r="C10" s="11">
        <f>Besoins!E13</f>
        <v>0.055</v>
      </c>
      <c r="D10" t="str">
        <f>Besoins!F13</f>
        <v>kg</v>
      </c>
    </row>
    <row r="11">
      <c r="A11"/>
      <c r="B11" t="str">
        <f>Besoins!B8</f>
        <v>Eau (robinet - moy. France 2026)</v>
      </c>
      <c r="C11" s="11">
        <f>Besoins!E8</f>
        <v>0.4</v>
      </c>
      <c r="D11" t="str">
        <f>Besoins!F8</f>
        <v>lt</v>
      </c>
    </row>
    <row r="12">
      <c r="A12" t="s" s="17">
        <v>93</v>
      </c>
      <c r="B12" t="str" s="14">
        <f>Procedure!D4</f>
        <v>Corsage — Ajouter les œufs tempérés et mélanger en étirant la pâte, puis la battre énergiquement en la soulevant pour lui donner le maximum d'élasticité, jusqu'à ce qu'elle se décolle de la calotte et des doigts.</v>
      </c>
      <c r="C12"/>
      <c r="D12"/>
    </row>
    <row r="13">
      <c r="A13"/>
      <c r="B13" t="s">
        <v>94</v>
      </c>
      <c r="C13" s="11">
        <f>'Besoins'!$B$2*10</f>
        <v>10</v>
      </c>
      <c r="D13" t="s">
        <v>35</v>
      </c>
    </row>
    <row r="14">
      <c r="A14" t="s" s="17">
        <v>95</v>
      </c>
      <c r="B14" t="str" s="14">
        <f>Procedure!D5</f>
        <v>Beurre — Incorporer le beurre fondu légèrement tiède et retravailler vigoureusement pour redonner du corps. Corner, couvrir d'un film ou d'un linge humide ; on peut laisser pointer vers 25 °C à l'abri des courants d'air (facultatif : la pâte peut se mouler tout de suite), puis rompre.</v>
      </c>
      <c r="C14"/>
      <c r="D14"/>
    </row>
    <row r="15">
      <c r="A15"/>
      <c r="B15" t="s">
        <v>96</v>
      </c>
      <c r="C15" s="11">
        <f>'Besoins'!$B$2*0.4</f>
        <v>0.4</v>
      </c>
      <c r="D15" t="s">
        <v>25</v>
      </c>
    </row>
    <row r="16">
      <c r="A16" t="s" s="17">
        <v>97</v>
      </c>
      <c r="B16" t="str" s="14">
        <f>Procedure!D6</f>
        <v>Raisins — Laver les raisins, les faire macérer dans le rhum, puis les mêler à la pâte au moment de mouler.</v>
      </c>
      <c r="C16"/>
      <c r="D16"/>
    </row>
    <row r="17">
      <c r="A17"/>
      <c r="B17" t="str">
        <f>Besoins!B11</f>
        <v>Raisins secs noirs (Corinthe)</v>
      </c>
      <c r="C17" s="11">
        <f>Besoins!E11</f>
        <v>0.5</v>
      </c>
      <c r="D17" t="str">
        <f>Besoins!F11</f>
        <v>kg</v>
      </c>
    </row>
    <row r="18">
      <c r="A18"/>
      <c r="B18" t="str">
        <f>Besoins!B9</f>
        <v>Rhum ambré de cuisine (baba)</v>
      </c>
      <c r="C18" s="11">
        <f>Besoins!E9</f>
        <v>0.2</v>
      </c>
      <c r="D18" t="str">
        <f>Besoins!F9</f>
        <v>lt</v>
      </c>
    </row>
    <row r="19">
      <c r="A19" t="s" s="17">
        <v>98</v>
      </c>
      <c r="B19" t="str" s="14">
        <f>Procedure!D7</f>
        <v>Moulage — Beurrer très légèrement les moules au papier absorbant. Les garnir au tiers de leur hauteur en coupant la pâte à la corne souple (ou à la poche, douille unie).</v>
      </c>
      <c r="C19"/>
      <c r="D19"/>
    </row>
    <row r="20">
      <c r="A20"/>
      <c r="B20" t="s">
        <v>96</v>
      </c>
      <c r="C20" s="11">
        <f>'Besoins'!$B$2*0.05</f>
        <v>0.05</v>
      </c>
      <c r="D20" t="s">
        <v>25</v>
      </c>
    </row>
    <row r="21">
      <c r="A21" t="s" s="17">
        <v>99</v>
      </c>
      <c r="B21" t="str" s="14">
        <f>Procedure!D8</f>
        <v>Pousse et cuisson — Laisser pousser à l'étuve ou dans un endroit à 25-35 °C jusqu'à ce que la pâte double de volume. Enfourner sans dorer à 180 ou 200 °C selon la taille, oura ouvert pour bien dessécher. Contrôler la cuisson, démouler aussitôt sur grille et essuyer les moules.</v>
      </c>
      <c r="C21"/>
      <c r="D21"/>
    </row>
    <row r="22">
      <c r="A22"/>
      <c r="B22"/>
      <c r="C22"/>
      <c r="D22"/>
    </row>
    <row r="23">
      <c r="A23" t="s" s="18">
        <v>22</v>
      </c>
      <c r="B23"/>
      <c r="C23"/>
      <c r="D23"/>
    </row>
  </sheetData>
  <sheetProtection sheet="1" formatRows="0" formatColumns="0"/>
  <mergeCells count="11">
    <mergeCell ref="A1:D1"/>
    <mergeCell ref="A2:D2"/>
    <mergeCell ref="A4:D4"/>
    <mergeCell ref="B5:D5"/>
    <mergeCell ref="B6:D6"/>
    <mergeCell ref="B12:D12"/>
    <mergeCell ref="B14:D14"/>
    <mergeCell ref="B16:D16"/>
    <mergeCell ref="B19:D19"/>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2026-10-03T09:21:47Z</dcterms:created>
  <dc:title>PÂTE À BABAS</dc:title>
  <dc:subject/>
  <dc:creator>CUIS.web</dc:creator>
  <cp:lastModifiedBy/>
  <cp:keywords/>
  <dc:description>Export automatique — moteur récursif d'origine : Bernard Vandendaele</dc:description>
  <cp:category/>
  <dc:language>en-US</dc:language>
  <dcterms:modified xsi:type="dcterms:W3CDTF">2026-10-03T09:21:47Z</dcterms:modified>
  <cp:revision>1</cp:revision>
</cp:coreProperties>
</file>