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<sst xmlns="http://schemas.openxmlformats.org/spreadsheetml/2006/main" count="64" uniqueCount="64">
  <si>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</si>
  <si>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</si>
  <si>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</si>
  <si>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</si>
  <si>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</si>
  <si>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</si>
  <si>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</si>
  <si>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</si>
  <si>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</si>
  <si>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</si>
  <si>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</si>
  <si>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</si>
  <si>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</si>
  <si>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</si>
  <si>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</si>
  <si>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</si>
  <si>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</si>
  <si>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</si>
  <si>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</si>
  <si>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</si>
  <si>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</si>
  <si>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</si>
  <si>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</si>
  <si>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</si>
  <si>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</si>
  <si>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</si>
  <si>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</si>
  <si>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</si>
  <si>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</si>
  <si>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</si>
  <si>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</si>
  <si>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</si>
  <si>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</si>
  <si>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</si>
  <si>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</si>
  <si>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</si>
  <si>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</si>
  <si>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</si>
  <si>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</si>
  <si>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SUCRÉE RICHE EN BEURRE</t>
  </si>
  <si>
    <t>Mise en place — Peser et mesurer toutes les denrées, vérifier leur fraîcheur ; travailler sur un marbre propre et froid.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</si>
  <si>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</si>
  <si>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</si>
  <si>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</si>
  <si>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</si>
  <si>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</si>
  <si>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</si>
  <si>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</si>
  <si>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</si>
  <si>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Sucre glace tamisé</t>
  </si>
  <si>
    <t xml:space="preserve">    ↳ Sel fin de cuisine</t>
  </si>
  <si>
    <t xml:space="preserve">    ↳ OEUF (P) (conv.)</t>
  </si>
  <si>
    <t>conversion</t>
  </si>
  <si>
    <t xml:space="preserve">    ↳ Eau (robinet - moy. France 2026)</t>
  </si>
  <si>
    <t>Fiche technique — PÂTE SUCRÉE RICHE EN BEURRE</t>
  </si>
  <si>
    <t>PÂTE SUCRÉE RICHE EN BEURRE  GRO_CDR_B486B</t>
  </si>
  <si>
    <t>1.</t>
  </si>
  <si>
    <t>2.</t>
  </si>
  <si>
    <t xml:space="preserve">    Farine de blé T55</t>
  </si>
  <si>
    <t>3.</t>
  </si>
  <si>
    <t xml:space="preserve">    OEUF (P)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</si>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</sst>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2.24</v>
      </c>
      <c r="C3" t="s" s="5">
        <v>3</v>
      </c>
      <c r="D3"/>
      <c r="E3"/>
      <c r="F3"/>
    </row>
    <row r="4">
      <c r="A4" t="s">
        <v>4</v>
      </c>
      <c r="B4" s="6">
        <f>$B$2*B3</f>
        <v>2.24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8">
        <f>E7*0.0043</f>
        <v>0.000129</v>
      </c>
    </row>
    <row r="8">
      <c r="A8" t="s">
        <v>16</v>
      </c>
      <c r="B8" t="s">
        <v>17</v>
      </c>
      <c r="C8" t="s">
        <v>18</v>
      </c>
      <c r="D8" s="4">
        <v>1.05</v>
      </c>
      <c r="E8" s="6">
        <f>D8*$B$2</f>
        <v>1.05</v>
      </c>
      <c r="F8" t="s">
        <v>3</v>
      </c>
      <c r="G8" s="8">
        <f>E8*0.56</f>
        <v>0.588</v>
      </c>
    </row>
    <row r="9">
      <c r="A9" t="s">
        <v>19</v>
      </c>
      <c r="B9" t="s">
        <v>20</v>
      </c>
      <c r="C9" t="s">
        <v>21</v>
      </c>
      <c r="D9" s="4">
        <v>0.6</v>
      </c>
      <c r="E9" s="6">
        <f>D9*$B$2</f>
        <v>0.6</v>
      </c>
      <c r="F9" t="s">
        <v>3</v>
      </c>
      <c r="G9" s="8">
        <f>E9*5.2</f>
        <v>3.12</v>
      </c>
    </row>
    <row r="10">
      <c r="A10" t="s" s="9">
        <v>22</v>
      </c>
      <c r="B10" t="s">
        <v>23</v>
      </c>
      <c r="C10" t="s">
        <v>24</v>
      </c>
      <c r="D10" s="4">
        <v>4</v>
      </c>
      <c r="E10" s="6">
        <f>D10*$B$2</f>
        <v>4</v>
      </c>
      <c r="F10" t="s">
        <v>25</v>
      </c>
      <c r="G10" s="8">
        <f>E10*0.27</f>
        <v>1.08</v>
      </c>
    </row>
    <row r="11">
      <c r="A11" t="s">
        <v>26</v>
      </c>
      <c r="B11" t="s">
        <v>27</v>
      </c>
      <c r="C11" t="s">
        <v>28</v>
      </c>
      <c r="D11" s="4">
        <v>0.01</v>
      </c>
      <c r="E11" s="6">
        <f>D11*$B$2</f>
        <v>0.01</v>
      </c>
      <c r="F11" t="s">
        <v>3</v>
      </c>
      <c r="G11" s="8">
        <f>E11*0.35</f>
        <v>0.0035</v>
      </c>
    </row>
    <row r="12">
      <c r="A12" t="s">
        <v>29</v>
      </c>
      <c r="B12" t="s">
        <v>30</v>
      </c>
      <c r="C12" t="s">
        <v>31</v>
      </c>
      <c r="D12" s="4">
        <v>0.4</v>
      </c>
      <c r="E12" s="6">
        <f>D12*$B$2</f>
        <v>0.4</v>
      </c>
      <c r="F12" t="s">
        <v>3</v>
      </c>
      <c r="G12" s="8">
        <f>E12*1.05</f>
        <v>0.42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/>
      <c r="D3" t="inlineStr" s="12">
        <is>
          <t>Crémé — Tamiser la farine sur le marbre et la mettre en fontaine. Assouplir le beurre et le mêler rapidement au sucre, au besoin directement au centre de la fontaine.</t>
        </is>
      </c>
      <c r="E3" t="s" s="12"/>
      <c r="F3"/>
    </row>
    <row r="4">
      <c r="A4" t="s">
        <v>39</v>
      </c>
      <c r="B4">
        <v>3</v>
      </c>
      <c r="C4"/>
      <c r="D4" t="inlineStr" s="12">
        <is>
          <t>Liquides — Dans une petite calotte, battre à la fourchette les œufs, le sel et, si besoin, un trait d'eau ; verser au centre et le mêler du bout des doigts au mélange beurre-sucre.</t>
        </is>
      </c>
      <c r="E4" t="s" s="12"/>
      <c r="F4"/>
    </row>
    <row r="5">
      <c r="A5" t="s">
        <v>39</v>
      </c>
      <c r="B5">
        <v>4</v>
      </c>
      <c r="C5"/>
      <c r="D5" t="inlineStr" s="12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2"/>
      <c r="F5"/>
    </row>
    <row r="6">
      <c r="A6" t="s">
        <v>39</v>
      </c>
      <c r="B6">
        <v>5</v>
      </c>
      <c r="C6"/>
      <c r="D6" t="inlineStr" s="12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'Besoins'!$B$2*2.24</f>
        <v>2.24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</f>
        <v>1</v>
      </c>
      <c r="E3" t="s">
        <v>3</v>
      </c>
    </row>
    <row r="4">
      <c r="A4">
        <v>1</v>
      </c>
      <c r="B4" t="s">
        <v>48</v>
      </c>
      <c r="C4" t="s">
        <v>47</v>
      </c>
      <c r="D4" s="6">
        <f>'Besoins'!$B$2*0.6</f>
        <v>0.6</v>
      </c>
      <c r="E4" t="s">
        <v>3</v>
      </c>
    </row>
    <row r="5">
      <c r="A5">
        <v>1</v>
      </c>
      <c r="B5" t="s">
        <v>49</v>
      </c>
      <c r="C5" t="s">
        <v>47</v>
      </c>
      <c r="D5" s="6">
        <f>'Besoins'!$B$2*0.4</f>
        <v>0.4</v>
      </c>
      <c r="E5" t="s">
        <v>3</v>
      </c>
    </row>
    <row r="6">
      <c r="A6">
        <v>1</v>
      </c>
      <c r="B6" t="s">
        <v>50</v>
      </c>
      <c r="C6" t="s">
        <v>47</v>
      </c>
      <c r="D6" s="6">
        <f>'Besoins'!$B$2*0.01</f>
        <v>0.01</v>
      </c>
      <c r="E6" t="s">
        <v>3</v>
      </c>
    </row>
    <row r="7">
      <c r="A7">
        <v>1</v>
      </c>
      <c r="B7" t="s">
        <v>51</v>
      </c>
      <c r="C7" t="s">
        <v>52</v>
      </c>
      <c r="D7" s="6">
        <f>'Besoins'!$B$2*4</f>
        <v>4</v>
      </c>
      <c r="E7" t="s">
        <v>25</v>
      </c>
    </row>
    <row r="8">
      <c r="A8">
        <v>1</v>
      </c>
      <c r="B8" t="s">
        <v>53</v>
      </c>
      <c r="C8" t="s">
        <v>47</v>
      </c>
      <c r="D8" s="6">
        <f>'Besoins'!$B$2*0.03</f>
        <v>0.03</v>
      </c>
      <c r="E8" t="s">
        <v>15</v>
      </c>
    </row>
    <row r="9">
      <c r="A9">
        <v>1</v>
      </c>
      <c r="B9" t="s">
        <v>46</v>
      </c>
      <c r="C9" t="s">
        <v>47</v>
      </c>
      <c r="D9" s="6">
        <f>'Besoins'!$B$2*0.05</f>
        <v>0.05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"GRO_CDR_B486B · PAT.PATES.FRIABLES · référence : "&amp;Besoins!B3&amp;" "&amp;Besoins!C3&amp;" · multiplicateur réglable sur la feuille ""Besoins"""</f>
        <v>GRO_CDR_B486B · PAT.PATES.FRIABLES · référence : 2,24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Mise en place — Peser et mesurer toutes les denrées, vérifier leur fraîcheur ; travailler sur un marbre propre et froid.</v>
      </c>
      <c r="C5"/>
      <c r="D5"/>
    </row>
    <row r="6">
      <c r="A6" t="s" s="15">
        <v>57</v>
      </c>
      <c r="B6" t="str" s="12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58</v>
      </c>
      <c r="C7" s="6">
        <f>'Besoins'!$B$2*1</f>
        <v>1</v>
      </c>
      <c r="D7" t="s">
        <v>3</v>
      </c>
    </row>
    <row r="8">
      <c r="A8"/>
      <c r="B8" t="str">
        <f>Besoins!B9</f>
        <v>Beurre doux 82% MG plaquette</v>
      </c>
      <c r="C8" s="6">
        <f>Besoins!E9</f>
        <v>0.6</v>
      </c>
      <c r="D8" t="str">
        <f>Besoins!F9</f>
        <v>kg</v>
      </c>
    </row>
    <row r="9">
      <c r="A9"/>
      <c r="B9" t="str">
        <f>Besoins!B12</f>
        <v>Sucre glace tamisé</v>
      </c>
      <c r="C9" s="6">
        <f>Besoins!E12</f>
        <v>0.4</v>
      </c>
      <c r="D9" t="str">
        <f>Besoins!F12</f>
        <v>kg</v>
      </c>
    </row>
    <row r="10">
      <c r="A10" t="s" s="15">
        <v>59</v>
      </c>
      <c r="B10" t="str" s="12">
        <f>Procedure!D4</f>
        <v>Liquides — Dans une petite calotte, battre à la fourchette les œufs, le sel et, si besoin, un trait d'eau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6">
        <f>Besoins!E11</f>
        <v>0.01</v>
      </c>
      <c r="D11" t="str">
        <f>Besoins!F11</f>
        <v>kg</v>
      </c>
    </row>
    <row r="12">
      <c r="A12"/>
      <c r="B12" t="s">
        <v>60</v>
      </c>
      <c r="C12" s="6">
        <f>'Besoins'!$B$2*4</f>
        <v>4</v>
      </c>
      <c r="D12" t="s">
        <v>25</v>
      </c>
    </row>
    <row r="13">
      <c r="A13"/>
      <c r="B13" t="str">
        <f>Besoins!B7</f>
        <v>Eau (robinet - moy. France 2026)</v>
      </c>
      <c r="C13" s="6">
        <f>Besoins!E7</f>
        <v>0.03</v>
      </c>
      <c r="D13" t="str">
        <f>Besoins!F7</f>
        <v>lt</v>
      </c>
    </row>
    <row r="14">
      <c r="A14" t="s" s="15">
        <v>61</v>
      </c>
      <c r="B14" t="str" s="12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5">
        <v>62</v>
      </c>
      <c r="B15" t="str" s="12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58</v>
      </c>
      <c r="C16" s="6">
        <f>'Besoins'!$B$2*0.05</f>
        <v>0.05</v>
      </c>
      <c r="D16" t="s">
        <v>3</v>
      </c>
    </row>
    <row r="17">
      <c r="A17"/>
      <c r="B17"/>
      <c r="C17"/>
      <c r="D17"/>
    </row>
    <row r="18">
      <c r="A18" t="s" s="16">
        <v>63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2026-10-30T15:16:56Z</dcterms:created>
  <dc:title>PÂTE SUCRÉE RICHE EN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2026-10-30T15:16:56Z</dcterms:modified>
  <cp:revision>1</cp:revision>
</cp:coreProperties>
</file>