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<sst xmlns="http://schemas.openxmlformats.org/spreadsheetml/2006/main" count="78" uniqueCount="78">
  <si>
    <t>Besoins matière</t>
  </si>
  <si>
    <t>Multiplicateur souhaité</t>
  </si>
  <si>
    <t>Quantité de référence</t>
  </si>
  <si>
    <t>pc</t>
  </si>
  <si>
    <t>Quantité obtenue</t>
  </si>
  <si>
    <t>Code</t>
  </si>
  <si>
    <t>Matière première</t>
  </si>
  <si>
    <t>Classe</t>
  </si>
  <si>
    <t>Base (×1, modifiable)</t>
  </si>
  <si>
    <t>Quantité</t>
  </si>
  <si>
    <t>Unité</t>
  </si>
  <si>
    <t>Coût H.T.</t>
  </si>
  <si>
    <t>00000047</t>
  </si>
  <si>
    <t>OEUF A3 (PRIX)</t>
  </si>
  <si>
    <t>Produits laitiers</t>
  </si>
  <si>
    <t>EAU</t>
  </si>
  <si>
    <t>Eau (robinet - moy. France 2026)</t>
  </si>
  <si>
    <t>Matières premières</t>
  </si>
  <si>
    <t>lt</t>
  </si>
  <si>
    <t>CAFE-MOULU-PRO</t>
  </si>
  <si>
    <t>Café moulu professionnel</t>
  </si>
  <si>
    <t>Cafés</t>
  </si>
  <si>
    <t>kg</t>
  </si>
  <si>
    <t>BEU-DOUX</t>
  </si>
  <si>
    <t>Beurre doux 82% MG plaquette</t>
  </si>
  <si>
    <t>Beurres et margarines</t>
  </si>
  <si>
    <t>SUC-BLANC</t>
  </si>
  <si>
    <t>Sucre blanc cristal sac 25 kg</t>
  </si>
  <si>
    <t>Sucres et édulcorants</t>
  </si>
  <si>
    <t>Total</t>
  </si>
  <si>
    <t>Recette</t>
  </si>
  <si>
    <t>#</t>
  </si>
  <si>
    <t>Verbe</t>
  </si>
  <si>
    <t>Étape</t>
  </si>
  <si>
    <t>Précision technique</t>
  </si>
  <si>
    <t>Durée</t>
  </si>
  <si>
    <t>CRÈME AU BEURRE AU CAFÉ</t>
  </si>
  <si>
    <t>Crème au beurre — Confectionner la crème au beurre nature (Fiche 225).</t>
  </si>
  <si>
    <t>Parfumer — Incorporer l'extrait de café en fin de montage, au fouet, jusqu'à une teinte régulière.</t>
  </si>
  <si>
    <t>Réserver — Utiliser aussitôt ou filmer au contact et réserver à + 3 °C ; avant emploi, remettre à température et fouetter pour rendre la crème lisse.</t>
  </si>
  <si>
    <t>CRÈME AU BEURRE (NATURE)</t>
  </si>
  <si>
    <t>Essence de Café (Trablit)</t>
  </si>
  <si>
    <t>CUIRE</t>
  </si>
  <si>
    <t>Cuire 900gr de sucre semoule avec 250ml d'eau à 180°C</t>
  </si>
  <si>
    <t>DÉCUIRE</t>
  </si>
  <si>
    <t>Décuire avec 750ml d'eau</t>
  </si>
  <si>
    <t>INTRODUIRE</t>
  </si>
  <si>
    <t>Introduire 390gr de café moulu, infuser pendant 24h</t>
  </si>
  <si>
    <t>PASSER</t>
  </si>
  <si>
    <t>Filtrer</t>
  </si>
  <si>
    <t>Niveau</t>
  </si>
  <si>
    <t>Composant</t>
  </si>
  <si>
    <t>Type</t>
  </si>
  <si>
    <t>Quantité (× multiplicateur, voir feuille Besoins)</t>
  </si>
  <si>
    <t>recette</t>
  </si>
  <si>
    <t xml:space="preserve">    ↳ CRÈME AU BEURRE (NATURE)</t>
  </si>
  <si>
    <t xml:space="preserve">        ↳ JAUNE D'OEUF (P) (conv.)</t>
  </si>
  <si>
    <t>conversion</t>
  </si>
  <si>
    <t xml:space="preserve">        ↳ Sucre blanc cristal sac 25 kg</t>
  </si>
  <si>
    <t>matiere</t>
  </si>
  <si>
    <t xml:space="preserve">        ↳ Beurre doux 82% MG plaquette</t>
  </si>
  <si>
    <t xml:space="preserve">        ↳ Eau (robinet - moy. France 2026)</t>
  </si>
  <si>
    <t xml:space="preserve">    ↳ Essence de Café (Trablit)</t>
  </si>
  <si>
    <t xml:space="preserve">        ↳ Café moulu professionnel</t>
  </si>
  <si>
    <t>Fiche technique — CRÈME AU BEURRE AU CAFÉ</t>
  </si>
  <si>
    <t>CRÈME AU BEURRE AU CAFÉ  GRO_CDC_225A</t>
  </si>
  <si>
    <t>1.</t>
  </si>
  <si>
    <t>2.</t>
  </si>
  <si>
    <t xml:space="preserve">    CRÈME AU BEURRE (NATURE)</t>
  </si>
  <si>
    <t>3.</t>
  </si>
  <si>
    <t xml:space="preserve">    Essence de Café (Trablit)</t>
  </si>
  <si>
    <t>4.</t>
  </si>
  <si>
    <t>↳ CRÈME AU BEURRE (NATURE)  GRO_CDC_225</t>
  </si>
  <si>
    <t xml:space="preserve">    JAUNE D'OEUF (P) (conv.)</t>
  </si>
  <si>
    <t>5.</t>
  </si>
  <si>
    <t>6.</t>
  </si>
  <si>
    <t>↳ Essence de Café (Trablit)  C85.EXT.CAFEESS</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</si>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</sst>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30</v>
      </c>
      <c r="E7" s="6">
        <f>D7*$B$2</f>
        <v>30</v>
      </c>
      <c r="F7" t="s">
        <v>3</v>
      </c>
      <c r="G7" s="9">
        <f>E7*0.27</f>
        <v>8.1</v>
      </c>
    </row>
    <row r="8">
      <c r="A8" t="s">
        <v>15</v>
      </c>
      <c r="B8" t="s">
        <v>16</v>
      </c>
      <c r="C8" t="s">
        <v>17</v>
      </c>
      <c r="D8" s="4">
        <v>0.75</v>
      </c>
      <c r="E8" s="6">
        <f>D8*$B$2</f>
        <v>0.75</v>
      </c>
      <c r="F8" t="s">
        <v>18</v>
      </c>
      <c r="G8" s="9">
        <f>E8*0.0043</f>
        <v>0.003225</v>
      </c>
    </row>
    <row r="9">
      <c r="A9" t="s">
        <v>19</v>
      </c>
      <c r="B9" t="s">
        <v>20</v>
      </c>
      <c r="C9" t="s">
        <v>21</v>
      </c>
      <c r="D9" s="4">
        <v>0.078</v>
      </c>
      <c r="E9" s="6">
        <f>D9*$B$2</f>
        <v>0.078</v>
      </c>
      <c r="F9" t="s">
        <v>22</v>
      </c>
      <c r="G9" s="9">
        <f>E9*16</f>
        <v>1.248</v>
      </c>
    </row>
    <row r="10">
      <c r="A10" t="s">
        <v>23</v>
      </c>
      <c r="B10" t="s">
        <v>24</v>
      </c>
      <c r="C10" t="s">
        <v>25</v>
      </c>
      <c r="D10" s="4">
        <v>3</v>
      </c>
      <c r="E10" s="6">
        <f>D10*$B$2</f>
        <v>3</v>
      </c>
      <c r="F10" t="s">
        <v>22</v>
      </c>
      <c r="G10" s="9">
        <f>E10*5.2</f>
        <v>15.6</v>
      </c>
    </row>
    <row r="11">
      <c r="A11" t="s">
        <v>26</v>
      </c>
      <c r="B11" t="s">
        <v>27</v>
      </c>
      <c r="C11" t="s">
        <v>28</v>
      </c>
      <c r="D11" s="4">
        <v>2.1</v>
      </c>
      <c r="E11" s="6">
        <f>D11*$B$2</f>
        <v>2.1</v>
      </c>
      <c r="F11" t="s">
        <v>22</v>
      </c>
      <c r="G11" s="9">
        <f>E11*0.82</f>
        <v>1.722</v>
      </c>
    </row>
    <row r="12">
      <c r="A12"/>
      <c r="B12"/>
      <c r="C12"/>
      <c r="D12"/>
      <c r="E12"/>
      <c r="F12" t="s" s="10">
        <v>29</v>
      </c>
      <c r="G12" s="11">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30</v>
      </c>
      <c r="B1" t="s" s="7">
        <v>31</v>
      </c>
      <c r="C1" t="s" s="7">
        <v>32</v>
      </c>
      <c r="D1" t="s" s="7">
        <v>33</v>
      </c>
      <c r="E1" t="s" s="7">
        <v>34</v>
      </c>
      <c r="F1" t="s" s="7">
        <v>35</v>
      </c>
    </row>
    <row r="2">
      <c r="A2" t="s">
        <v>36</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36</v>
      </c>
      <c r="B3">
        <v>2</v>
      </c>
      <c r="C3"/>
      <c r="D3" t="s" s="12">
        <v>37</v>
      </c>
      <c r="E3" t="s" s="12"/>
      <c r="F3"/>
    </row>
    <row r="4">
      <c r="A4" t="s">
        <v>36</v>
      </c>
      <c r="B4">
        <v>3</v>
      </c>
      <c r="C4"/>
      <c r="D4" t="s" s="12">
        <v>38</v>
      </c>
      <c r="E4" t="s" s="12"/>
      <c r="F4"/>
    </row>
    <row r="5">
      <c r="A5" t="s">
        <v>36</v>
      </c>
      <c r="B5">
        <v>4</v>
      </c>
      <c r="C5"/>
      <c r="D5" t="s" s="12">
        <v>39</v>
      </c>
      <c r="E5" t="s" s="12"/>
      <c r="F5"/>
    </row>
    <row r="6">
      <c r="A6" t="s">
        <v>40</v>
      </c>
      <c r="B6">
        <v>1</v>
      </c>
      <c r="C6"/>
      <c r="D6" t="inlineStr" s="12">
        <is>
          <t>Mise en place du poste de travail — Vérifier les D.L.C., peser les denrées, sélectionner le matériel nécessaire. Laver et désinfecter le matériel et le poste de travail en suivant les protocoles.</t>
        </is>
      </c>
      <c r="E6" t="s" s="12"/>
      <c r="F6"/>
    </row>
    <row r="7">
      <c r="A7" t="s">
        <v>40</v>
      </c>
      <c r="B7">
        <v>2</v>
      </c>
      <c r="C7"/>
      <c r="D7" t="inlineStr" s="12">
        <is>
          <t>Préparations préliminaires — Ramollir le beurre. Réserver en attente d'utilisation. Mettre les jaunes d'œufs dans la cuve du batteur. Préparer le fouet du batteur en prévision de son utilisation au terme de la cuisson du sucre.</t>
        </is>
      </c>
      <c r="E7" t="s" s="12"/>
      <c r="F7"/>
    </row>
    <row r="8">
      <c r="A8" t="s">
        <v>40</v>
      </c>
      <c r="B8">
        <v>3</v>
      </c>
      <c r="C8"/>
      <c r="D8" t="inlineStr" s="12">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t="s" s="12"/>
      <c r="F8"/>
    </row>
    <row r="9">
      <c r="A9" t="s">
        <v>40</v>
      </c>
      <c r="B9">
        <v>4</v>
      </c>
      <c r="C9"/>
      <c r="D9" t="inlineStr" s="12">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t="s" s="12"/>
      <c r="F9"/>
    </row>
    <row r="10">
      <c r="A10" t="s">
        <v>40</v>
      </c>
      <c r="B10">
        <v>5</v>
      </c>
      <c r="C10"/>
      <c r="D10" t="inlineStr" s="12">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t="s" s="12"/>
      <c r="F10"/>
    </row>
    <row r="11">
      <c r="A11" t="s">
        <v>40</v>
      </c>
      <c r="B11">
        <v>6</v>
      </c>
      <c r="C11"/>
      <c r="D11" t="inlineStr" s="12">
        <is>
          <t>Nature — La crème au beurre nature s'utilise telle quelle. Pour la parfumer, voir les variantes : 225A café, 225B cacao, 225C chocolat, 225D alcools divers, 225E vanille (parfum incorporé en fin de montage).</t>
        </is>
      </c>
      <c r="E11" t="s" s="12"/>
      <c r="F11"/>
    </row>
    <row r="12">
      <c r="A12" t="s">
        <v>41</v>
      </c>
      <c r="B12">
        <v>1</v>
      </c>
      <c r="C12" t="s">
        <v>42</v>
      </c>
      <c r="D12" t="s" s="12">
        <v>43</v>
      </c>
      <c r="E12" t="s" s="12"/>
      <c r="F12"/>
    </row>
    <row r="13">
      <c r="A13" t="s">
        <v>41</v>
      </c>
      <c r="B13">
        <v>2</v>
      </c>
      <c r="C13" t="s">
        <v>44</v>
      </c>
      <c r="D13" t="s" s="12">
        <v>45</v>
      </c>
      <c r="E13" t="s" s="12"/>
      <c r="F13"/>
    </row>
    <row r="14">
      <c r="A14" t="s">
        <v>41</v>
      </c>
      <c r="B14">
        <v>3</v>
      </c>
      <c r="C14" t="s">
        <v>46</v>
      </c>
      <c r="D14" t="s" s="12">
        <v>47</v>
      </c>
      <c r="E14" t="s" s="12"/>
      <c r="F14"/>
    </row>
    <row r="15">
      <c r="A15" t="s">
        <v>41</v>
      </c>
      <c r="B15">
        <v>4</v>
      </c>
      <c r="C15" t="s">
        <v>48</v>
      </c>
      <c r="D15" t="s" s="12">
        <v>49</v>
      </c>
      <c r="E15" t="s" s="12"/>
      <c r="F1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50</v>
      </c>
      <c r="B1" t="s" s="7">
        <v>51</v>
      </c>
      <c r="C1" t="s" s="7">
        <v>52</v>
      </c>
      <c r="D1" t="s" s="7">
        <v>53</v>
      </c>
      <c r="E1" t="s" s="7">
        <v>10</v>
      </c>
    </row>
    <row r="2">
      <c r="A2">
        <v>0</v>
      </c>
      <c r="B2" t="s">
        <v>36</v>
      </c>
      <c r="C2" t="s">
        <v>54</v>
      </c>
      <c r="D2" s="6">
        <f>'Besoins'!$B$2*100</f>
        <v>100</v>
      </c>
      <c r="E2" t="s">
        <v>3</v>
      </c>
    </row>
    <row r="3">
      <c r="A3">
        <v>1</v>
      </c>
      <c r="B3" t="s">
        <v>55</v>
      </c>
      <c r="C3" t="s">
        <v>54</v>
      </c>
      <c r="D3" s="6">
        <f>'Besoins'!$B$2*100</f>
        <v>100</v>
      </c>
      <c r="E3" t="s">
        <v>3</v>
      </c>
    </row>
    <row r="4">
      <c r="A4">
        <v>2</v>
      </c>
      <c r="B4" t="s">
        <v>56</v>
      </c>
      <c r="C4" t="s">
        <v>57</v>
      </c>
      <c r="D4" s="6">
        <f>'Besoins'!$B$2*60</f>
        <v>60</v>
      </c>
      <c r="E4" t="s">
        <v>3</v>
      </c>
    </row>
    <row r="5">
      <c r="A5">
        <v>2</v>
      </c>
      <c r="B5" t="s">
        <v>58</v>
      </c>
      <c r="C5" t="s">
        <v>59</v>
      </c>
      <c r="D5" s="6">
        <f>'Besoins'!$B$2*2.1</f>
        <v>2.1</v>
      </c>
      <c r="E5" t="s">
        <v>22</v>
      </c>
    </row>
    <row r="6">
      <c r="A6">
        <v>2</v>
      </c>
      <c r="B6" t="s">
        <v>60</v>
      </c>
      <c r="C6" t="s">
        <v>59</v>
      </c>
      <c r="D6" s="6">
        <f>'Besoins'!$B$2*3</f>
        <v>3</v>
      </c>
      <c r="E6" t="s">
        <v>22</v>
      </c>
    </row>
    <row r="7">
      <c r="A7">
        <v>2</v>
      </c>
      <c r="B7" t="s">
        <v>61</v>
      </c>
      <c r="C7" t="s">
        <v>59</v>
      </c>
      <c r="D7" s="6">
        <f>'Besoins'!$B$2*0.75</f>
        <v>0.75</v>
      </c>
      <c r="E7" t="s">
        <v>18</v>
      </c>
    </row>
    <row r="8">
      <c r="A8">
        <v>1</v>
      </c>
      <c r="B8" t="s">
        <v>62</v>
      </c>
      <c r="C8" t="s">
        <v>54</v>
      </c>
      <c r="D8" s="6">
        <f>'Besoins'!$B$2*0.2</f>
        <v>0.2</v>
      </c>
      <c r="E8" t="s">
        <v>18</v>
      </c>
    </row>
    <row r="9">
      <c r="A9">
        <v>2</v>
      </c>
      <c r="B9" t="s">
        <v>63</v>
      </c>
      <c r="C9" t="s">
        <v>59</v>
      </c>
      <c r="D9" s="6">
        <f>'Besoins'!$B$2*0.078</f>
        <v>0.078</v>
      </c>
      <c r="E9"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2">
        <v>64</v>
      </c>
      <c r="B1"/>
      <c r="C1"/>
      <c r="D1"/>
    </row>
    <row r="2">
      <c r="A2" t="str" s="13">
        <f>"GRO_CDC_225A · GRO.BASES · référence : "&amp;Besoins!B3&amp;" "&amp;Besoins!C3&amp;" · multiplicateur réglable sur la feuille ""Besoins"""</f>
        <v>GRO_CDC_225A · GRO.BASES · référence : 100 pc · multiplicateur réglable sur la feuille </v>
      </c>
      <c r="B2"/>
      <c r="C2"/>
      <c r="D2"/>
    </row>
    <row r="3">
      <c r="A3"/>
      <c r="B3"/>
      <c r="C3"/>
      <c r="D3"/>
    </row>
    <row r="4">
      <c r="A4" t="s" s="14">
        <v>65</v>
      </c>
      <c r="B4"/>
      <c r="C4"/>
      <c r="D4"/>
    </row>
    <row r="5">
      <c r="A5" t="s" s="15">
        <v>66</v>
      </c>
      <c r="B5" t="str" s="12">
        <f>Procedure!D2</f>
        <v>Mise en place du poste de travail — Vérifier les D.L.C., peser les denrées, sélectionner le matériel nécessaire. Laver et désinfecter le matériel et le poste de travail en suivant les protocoles.</v>
      </c>
      <c r="C5"/>
      <c r="D5"/>
    </row>
    <row r="6">
      <c r="A6" t="s" s="15">
        <v>67</v>
      </c>
      <c r="B6" t="str" s="12">
        <f>Procedure!D3</f>
        <v>Crème au beurre — Confectionner la crème au beurre nature (Fiche 225).</v>
      </c>
      <c r="C6"/>
      <c r="D6"/>
    </row>
    <row r="7">
      <c r="A7"/>
      <c r="B7" t="s">
        <v>68</v>
      </c>
      <c r="C7" s="6">
        <f>'Besoins'!$B$2*100</f>
        <v>100</v>
      </c>
      <c r="D7" t="s">
        <v>3</v>
      </c>
    </row>
    <row r="8">
      <c r="A8" t="s" s="15">
        <v>69</v>
      </c>
      <c r="B8" t="str" s="12">
        <f>Procedure!D4</f>
        <v>Parfumer — Incorporer l'extrait de café en fin de montage, au fouet, jusqu'à une teinte régulière.</v>
      </c>
      <c r="C8"/>
      <c r="D8"/>
    </row>
    <row r="9">
      <c r="A9"/>
      <c r="B9" t="s">
        <v>70</v>
      </c>
      <c r="C9" s="6">
        <f>'Besoins'!$B$2*0.2</f>
        <v>0.2</v>
      </c>
      <c r="D9" t="s">
        <v>18</v>
      </c>
    </row>
    <row r="10">
      <c r="A10" t="s" s="15">
        <v>71</v>
      </c>
      <c r="B10" t="str" s="12">
        <f>Procedure!D5</f>
        <v>Réserver — Utiliser aussitôt ou filmer au contact et réserver à + 3 °C ; avant emploi, remettre à température et fouetter pour rendre la crème lisse.</v>
      </c>
      <c r="C10"/>
      <c r="D10"/>
    </row>
    <row r="11">
      <c r="A11"/>
      <c r="B11"/>
      <c r="C11"/>
      <c r="D11"/>
    </row>
    <row r="12">
      <c r="A12" t="s" s="14">
        <v>72</v>
      </c>
      <c r="B12"/>
      <c r="C12"/>
      <c r="D12"/>
    </row>
    <row r="13">
      <c r="A13" t="s" s="15">
        <v>66</v>
      </c>
      <c r="B13" t="str" s="12">
        <f>Procedure!D6</f>
        <v>Mise en place du poste de travail — Vérifier les D.L.C., peser les denrées, sélectionner le matériel nécessaire. Laver et désinfecter le matériel et le poste de travail en suivant les protocoles.</v>
      </c>
      <c r="C13"/>
      <c r="D13"/>
    </row>
    <row r="14">
      <c r="A14" t="s" s="15">
        <v>67</v>
      </c>
      <c r="B14" t="str" s="12">
        <f>Procedure!D7</f>
        <v>Préparations préliminaires — Ramollir le beurre. Réserver en attente d'utilisation. Mettre les jaunes d'œufs dans la cuve du batteur. Préparer le fouet du batteur en prévision de son utilisation au terme de la cuisson du sucre.</v>
      </c>
      <c r="C14"/>
      <c r="D14"/>
    </row>
    <row r="15">
      <c r="A15"/>
      <c r="B15" t="s">
        <v>73</v>
      </c>
      <c r="C15" s="6">
        <f>'Besoins'!$B$2*60</f>
        <v>60</v>
      </c>
      <c r="D15" t="s">
        <v>3</v>
      </c>
    </row>
    <row r="16">
      <c r="A16" t="s" s="15">
        <v>69</v>
      </c>
      <c r="B16" t="str" s="12">
        <f>Procedure!D8</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16"/>
      <c r="D16"/>
    </row>
    <row r="17">
      <c r="A17"/>
      <c r="B17" t="s">
        <v>73</v>
      </c>
      <c r="C17" s="6">
        <f>'Besoins'!$B$2*60</f>
        <v>60</v>
      </c>
      <c r="D17" t="s">
        <v>3</v>
      </c>
    </row>
    <row r="18">
      <c r="A18"/>
      <c r="B18" t="str">
        <f>Besoins!B8</f>
        <v>Eau (robinet - moy. France 2026)</v>
      </c>
      <c r="C18" s="6">
        <f>Besoins!E8</f>
        <v>0.75</v>
      </c>
      <c r="D18" t="str">
        <f>Besoins!F8</f>
        <v>lt</v>
      </c>
    </row>
    <row r="19">
      <c r="A19" t="s" s="15">
        <v>71</v>
      </c>
      <c r="B19" t="str" s="12">
        <f>Procedure!D9</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19"/>
      <c r="D19"/>
    </row>
    <row r="20">
      <c r="A20" t="s" s="15">
        <v>74</v>
      </c>
      <c r="B20" t="str" s="12">
        <f>Procedure!D10</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20"/>
      <c r="D20"/>
    </row>
    <row r="21">
      <c r="A21" t="s" s="15">
        <v>75</v>
      </c>
      <c r="B21" t="str" s="12">
        <f>Procedure!D11</f>
        <v>Nature — La crème au beurre nature s'utilise telle quelle. Pour la parfumer, voir les variantes : 225A café, 225B cacao, 225C chocolat, 225D alcools divers, 225E vanille (parfum incorporé en fin de montage).</v>
      </c>
      <c r="C21"/>
      <c r="D21"/>
    </row>
    <row r="22">
      <c r="A22"/>
      <c r="B22"/>
      <c r="C22"/>
      <c r="D22"/>
    </row>
    <row r="23">
      <c r="A23" t="s" s="14">
        <v>76</v>
      </c>
      <c r="B23"/>
      <c r="C23"/>
      <c r="D23"/>
    </row>
    <row r="24">
      <c r="A24" t="s" s="15">
        <v>66</v>
      </c>
      <c r="B24" t="str" s="12">
        <f>"[CUIRE] "&amp;Procedure!D12</f>
        <v>[CUIRE] Cuire 900gr de sucre semoule avec 250ml d'eau à 180°C</v>
      </c>
      <c r="C24"/>
      <c r="D24"/>
    </row>
    <row r="25">
      <c r="A25" t="s" s="15">
        <v>67</v>
      </c>
      <c r="B25" t="str" s="12">
        <f>"[DÉCUIRE] "&amp;Procedure!D13</f>
        <v>[DÉCUIRE] Décuire avec 750ml d'eau</v>
      </c>
      <c r="C25"/>
      <c r="D25"/>
    </row>
    <row r="26">
      <c r="A26" t="s" s="15">
        <v>69</v>
      </c>
      <c r="B26" t="str" s="12">
        <f>"[INTRODUIRE] "&amp;Procedure!D14</f>
        <v>[INTRODUIRE] Introduire 390gr de café moulu, infuser pendant 24h</v>
      </c>
      <c r="C26"/>
      <c r="D26"/>
    </row>
    <row r="27">
      <c r="A27" t="s" s="15">
        <v>71</v>
      </c>
      <c r="B27" t="str" s="12">
        <f>"[PASSER] "&amp;Procedure!D15</f>
        <v>[PASSER] Filtrer</v>
      </c>
      <c r="C27"/>
      <c r="D27"/>
    </row>
    <row r="28">
      <c r="A28"/>
      <c r="B28"/>
      <c r="C28"/>
      <c r="D28"/>
    </row>
    <row r="29">
      <c r="A29" t="s" s="16">
        <v>77</v>
      </c>
      <c r="B29"/>
      <c r="C29"/>
      <c r="D29"/>
    </row>
  </sheetData>
  <sheetProtection sheet="1" formatRows="0" formatColumns="0"/>
  <mergeCells count="20">
    <mergeCell ref="A1:D1"/>
    <mergeCell ref="A2:D2"/>
    <mergeCell ref="A4:D4"/>
    <mergeCell ref="B5:D5"/>
    <mergeCell ref="B6:D6"/>
    <mergeCell ref="B8:D8"/>
    <mergeCell ref="B10:D10"/>
    <mergeCell ref="A12:D12"/>
    <mergeCell ref="B13:D13"/>
    <mergeCell ref="B14:D14"/>
    <mergeCell ref="B16:D16"/>
    <mergeCell ref="B19:D19"/>
    <mergeCell ref="B20:D20"/>
    <mergeCell ref="B21:D21"/>
    <mergeCell ref="A23:D23"/>
    <mergeCell ref="B24:D24"/>
    <mergeCell ref="B25:D25"/>
    <mergeCell ref="B26:D26"/>
    <mergeCell ref="B27:D27"/>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2026-09-28T15:42:02Z</dcterms:created>
  <dc:title>CRÈME AU BEURRE AU CAFÉ</dc:title>
  <dc:subject/>
  <dc:creator>CUIS.web</dc:creator>
  <cp:lastModifiedBy/>
  <cp:keywords/>
  <dc:description>Export automatique — moteur récursif d'origine : Bernard Vandendaele</dc:description>
  <cp:category/>
  <dc:language>en-US</dc:language>
  <dcterms:modified xsi:type="dcterms:W3CDTF">2026-09-28T15:42:02Z</dcterms:modified>
  <cp:revision>1</cp:revision>
</cp:coreProperties>
</file>