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<sst xmlns="http://schemas.openxmlformats.org/spreadsheetml/2006/main" count="63" uniqueCount="63">
  <si>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</si>
  <si>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</si>
  <si>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</si>
  <si>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</si>
  <si>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</si>
  <si>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</si>
  <si>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</si>
  <si>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</si>
  <si>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</si>
  <si>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</si>
  <si>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</si>
  <si>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</si>
  <si>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</si>
  <si>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</si>
  <si>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</si>
  <si>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</si>
  <si>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RNME101408</t>
  </si>
  <si>
    <t>Jus de citron type pulco 70cl</t>
  </si>
  <si>
    <t>Assaisonnements et corps gras</t>
  </si>
  <si>
    <t>u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</si>
  <si>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</si>
  <si>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</si>
  <si>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</si>
  <si>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</si>
  <si>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</si>
  <si>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</si>
  <si>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</si>
  <si>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</si>
  <si>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</si>
  <si>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</si>
  <si>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</si>
  <si>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</si>
  <si>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</si>
  <si>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</si>
  <si>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</si>
  <si>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</si>
  <si>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</si>
  <si>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</si>
  <si>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</si>
  <si>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CITRON (APPAREIL À TARTE)</t>
  </si>
  <si>
    <t>Niveau</t>
  </si>
  <si>
    <t>Composant</t>
  </si>
  <si>
    <t>Type</t>
  </si>
  <si>
    <t>Quantité (× multiplicateur, voir feuille Besoins)</t>
  </si>
  <si>
    <t>recette</t>
  </si>
  <si>
    <t xml:space="preserve">    ↳ Citron jaune (pièce) (conv.)</t>
  </si>
  <si>
    <t>conversion</t>
  </si>
  <si>
    <t xml:space="preserve">    ↳ Jus citron pulco (L) (conv.)</t>
  </si>
  <si>
    <t>lt</t>
  </si>
  <si>
    <t xml:space="preserve">    ↳ OEUF (ml) (conv.)</t>
  </si>
  <si>
    <t xml:space="preserve">    ↳ Sucre blanc cristal sac 25 kg</t>
  </si>
  <si>
    <t>matiere</t>
  </si>
  <si>
    <t xml:space="preserve">    ↳ Beurre doux 82% MG plaquette</t>
  </si>
  <si>
    <t xml:space="preserve">    ↳ Amidon de maïs (Maïzena)</t>
  </si>
  <si>
    <t>Fiche technique — CRÈME AU CITRON (APPAREIL À TARTE)</t>
  </si>
  <si>
    <t>CRÈME AU CITRON (APPAREIL À TARTE)  GRO_CDC_267X</t>
  </si>
  <si>
    <t>1.</t>
  </si>
  <si>
    <t>2.</t>
  </si>
  <si>
    <t xml:space="preserve">    Citron jaune (pièce) (conv.)</t>
  </si>
  <si>
    <t xml:space="preserve">    Jus citron pulco (L) (conv.)</t>
  </si>
  <si>
    <t>3.</t>
  </si>
  <si>
    <t xml:space="preserve">    OEUF (ml)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</si>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</sst>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7.2</v>
      </c>
      <c r="C3" t="s" s="5">
        <v>3</v>
      </c>
      <c r="D3"/>
      <c r="E3"/>
      <c r="F3"/>
    </row>
    <row r="4">
      <c r="A4" t="s">
        <v>4</v>
      </c>
      <c r="B4" s="6">
        <f>$B$2*B3</f>
        <v>7.2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27.272727</v>
      </c>
      <c r="E7" s="6">
        <f>D7*$B$2</f>
        <v>27.272727</v>
      </c>
      <c r="F7" t="s">
        <v>15</v>
      </c>
      <c r="G7" s="9">
        <f>E7*0.2700000027</f>
        <v>7.363636</v>
      </c>
    </row>
    <row r="8">
      <c r="A8" t="s">
        <v>16</v>
      </c>
      <c r="B8" t="s">
        <v>17</v>
      </c>
      <c r="C8" t="s">
        <v>18</v>
      </c>
      <c r="D8" s="4">
        <v>0.666667</v>
      </c>
      <c r="E8" s="6">
        <f>D8*$B$2</f>
        <v>0.666667</v>
      </c>
      <c r="F8" t="s">
        <v>19</v>
      </c>
      <c r="G8" s="9">
        <f>E8*8.1571387786</f>
        <v>5.438095</v>
      </c>
    </row>
    <row r="9">
      <c r="A9" t="s">
        <v>20</v>
      </c>
      <c r="B9" t="s">
        <v>21</v>
      </c>
      <c r="C9" t="s">
        <v>22</v>
      </c>
      <c r="D9" s="4">
        <v>0.175</v>
      </c>
      <c r="E9" s="6">
        <f>D9*$B$2</f>
        <v>0.175</v>
      </c>
      <c r="F9" t="s">
        <v>3</v>
      </c>
      <c r="G9" s="9">
        <f>E9*1.6</f>
        <v>0.28</v>
      </c>
    </row>
    <row r="10">
      <c r="A10" t="s">
        <v>23</v>
      </c>
      <c r="B10" t="s">
        <v>24</v>
      </c>
      <c r="C10" t="s">
        <v>25</v>
      </c>
      <c r="D10" s="4">
        <v>1.8</v>
      </c>
      <c r="E10" s="6">
        <f>D10*$B$2</f>
        <v>1.8</v>
      </c>
      <c r="F10" t="s">
        <v>3</v>
      </c>
      <c r="G10" s="9">
        <f>E10*2.8</f>
        <v>5.04</v>
      </c>
    </row>
    <row r="11">
      <c r="A11" t="s">
        <v>26</v>
      </c>
      <c r="B11" t="s">
        <v>27</v>
      </c>
      <c r="C11" t="s">
        <v>28</v>
      </c>
      <c r="D11" s="4">
        <v>2</v>
      </c>
      <c r="E11" s="6">
        <f>D11*$B$2</f>
        <v>2</v>
      </c>
      <c r="F11" t="s">
        <v>3</v>
      </c>
      <c r="G11" s="9">
        <f>E11*5.2</f>
        <v>10.4</v>
      </c>
    </row>
    <row r="12">
      <c r="A12" t="s">
        <v>29</v>
      </c>
      <c r="B12" t="s">
        <v>30</v>
      </c>
      <c r="C12" t="s">
        <v>31</v>
      </c>
      <c r="D12" s="4">
        <v>2.5</v>
      </c>
      <c r="E12" s="6">
        <f>D12*$B$2</f>
        <v>2.5</v>
      </c>
      <c r="F12" t="s">
        <v>3</v>
      </c>
      <c r="G12" s="9">
        <f>E12*0.82</f>
        <v>2.05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39</v>
      </c>
      <c r="B3">
        <v>2</v>
      </c>
      <c r="C3"/>
      <c r="D3" t="inlineStr" s="12">
        <is>
          <t>Citrons — Laver les citrons ; les zester et hacher finement les zestes au cutter ; presser le jus (≈ 50 cL) et l'ajouter à l'autre jus. Faire fondre le beurre ; laisser refroidir.</t>
        </is>
      </c>
      <c r="E3" t="s" s="12"/>
      <c r="F3"/>
    </row>
    <row r="4">
      <c r="A4" t="s">
        <v>39</v>
      </c>
      <c r="B4">
        <v>3</v>
      </c>
      <c r="C4"/>
      <c r="D4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39</v>
      </c>
      <c r="C2" t="s">
        <v>44</v>
      </c>
      <c r="D2" s="6">
        <f>'Besoins'!$B$2*7.2</f>
        <v>7.2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'Besoins'!$B$2*15</f>
        <v>15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'Besoins'!$B$2*0.5</f>
        <v>0.5</v>
      </c>
      <c r="E4" t="s">
        <v>48</v>
      </c>
    </row>
    <row r="5">
      <c r="A5">
        <v>1</v>
      </c>
      <c r="B5" t="s">
        <v>49</v>
      </c>
      <c r="C5" t="s">
        <v>46</v>
      </c>
      <c r="D5" s="6">
        <f>'Besoins'!$B$2*1.5</f>
        <v>1.5</v>
      </c>
      <c r="E5" t="s">
        <v>48</v>
      </c>
    </row>
    <row r="6">
      <c r="A6">
        <v>1</v>
      </c>
      <c r="B6" t="s">
        <v>50</v>
      </c>
      <c r="C6" t="s">
        <v>51</v>
      </c>
      <c r="D6" s="6">
        <f>'Besoins'!$B$2*2.5</f>
        <v>2.5</v>
      </c>
      <c r="E6" t="s">
        <v>3</v>
      </c>
    </row>
    <row r="7">
      <c r="A7">
        <v>1</v>
      </c>
      <c r="B7" t="s">
        <v>52</v>
      </c>
      <c r="C7" t="s">
        <v>51</v>
      </c>
      <c r="D7" s="6">
        <f>'Besoins'!$B$2*2</f>
        <v>2</v>
      </c>
      <c r="E7" t="s">
        <v>3</v>
      </c>
    </row>
    <row r="8">
      <c r="A8">
        <v>1</v>
      </c>
      <c r="B8" t="s">
        <v>53</v>
      </c>
      <c r="C8" t="s">
        <v>51</v>
      </c>
      <c r="D8" s="6">
        <f>'Besoins'!$B$2*0.175</f>
        <v>0.175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54</v>
      </c>
      <c r="B1"/>
      <c r="C1"/>
      <c r="D1"/>
    </row>
    <row r="2">
      <c r="A2" t="str" s="13">
        <f>"GRO_CDC_267X · GRO.BASES · référence : "&amp;Besoins!B3&amp;" "&amp;Besoins!C3&amp;" · multiplicateur réglable sur la feuille ""Besoins"""</f>
        <v>GRO_CDC_267X · GRO.BASES · référence : 7,2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57</v>
      </c>
      <c r="B6" t="str" s="12">
        <f>Procedure!D3</f>
        <v>Citrons — Laver les citrons ; les zester et hacher finement les zestes au cutter ; presser le jus (≈ 50 cL) et l'ajouter à l'autre jus. Faire fondre le beurre ; laisser refroidir.</v>
      </c>
      <c r="C6"/>
      <c r="D6"/>
    </row>
    <row r="7">
      <c r="A7"/>
      <c r="B7" t="s">
        <v>58</v>
      </c>
      <c r="C7" s="6">
        <f>'Besoins'!$B$2*15</f>
        <v>15</v>
      </c>
      <c r="D7" t="s">
        <v>15</v>
      </c>
    </row>
    <row r="8">
      <c r="A8"/>
      <c r="B8" t="s">
        <v>59</v>
      </c>
      <c r="C8" s="6">
        <f>'Besoins'!$B$2*0.5</f>
        <v>0.5</v>
      </c>
      <c r="D8" t="s">
        <v>48</v>
      </c>
    </row>
    <row r="9">
      <c r="A9"/>
      <c r="B9" t="str">
        <f>Besoins!B11</f>
        <v>Beurre doux 82% MG plaquette</v>
      </c>
      <c r="C9" s="6">
        <f>Besoins!E11</f>
        <v>2</v>
      </c>
      <c r="D9" t="str">
        <f>Besoins!F11</f>
        <v>kg</v>
      </c>
    </row>
    <row r="10">
      <c r="A10" t="s" s="15">
        <v>60</v>
      </c>
      <c r="B10" t="str" s="12">
        <f>Procedure!D4</f>
        <v>Appareil — Au batteur, au fouet, blanchir les œufs et le sucre ; ajouter le beurre fondu puis la fécule ; travailler ; incorporer le jus puis les zestes ; bien mélanger. Réserver jusqu'à garnissage des fonds cuits à blanc.</v>
      </c>
      <c r="C10"/>
      <c r="D10"/>
    </row>
    <row r="11">
      <c r="A11"/>
      <c r="B11" t="s">
        <v>59</v>
      </c>
      <c r="C11" s="6">
        <f>'Besoins'!$B$2*0.5</f>
        <v>0.5</v>
      </c>
      <c r="D11" t="s">
        <v>48</v>
      </c>
    </row>
    <row r="12">
      <c r="A12"/>
      <c r="B12" t="s">
        <v>61</v>
      </c>
      <c r="C12" s="6">
        <f>'Besoins'!$B$2*1.5</f>
        <v>1.5</v>
      </c>
      <c r="D12" t="s">
        <v>48</v>
      </c>
    </row>
    <row r="13">
      <c r="A13"/>
      <c r="B13" t="str">
        <f>Besoins!B12</f>
        <v>Sucre blanc cristal sac 25 kg</v>
      </c>
      <c r="C13" s="6">
        <f>Besoins!E12</f>
        <v>2.5</v>
      </c>
      <c r="D13" t="str">
        <f>Besoins!F12</f>
        <v>kg</v>
      </c>
    </row>
    <row r="14">
      <c r="A14"/>
      <c r="B14" t="str">
        <f>Besoins!B11</f>
        <v>Beurre doux 82% MG plaquette</v>
      </c>
      <c r="C14" s="6">
        <f>Besoins!E11</f>
        <v>2</v>
      </c>
      <c r="D14" t="str">
        <f>Besoins!F11</f>
        <v>kg</v>
      </c>
    </row>
    <row r="15">
      <c r="A15"/>
      <c r="B15" t="str">
        <f>Besoins!B9</f>
        <v>Amidon de maïs (Maïzena)</v>
      </c>
      <c r="C15" s="6">
        <f>Besoins!E9</f>
        <v>0.175</v>
      </c>
      <c r="D15" t="str">
        <f>Besoins!F9</f>
        <v>kg</v>
      </c>
    </row>
    <row r="16">
      <c r="A16"/>
      <c r="B16"/>
      <c r="C16"/>
      <c r="D16"/>
    </row>
    <row r="17">
      <c r="A17" t="s" s="16">
        <v>62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0:D10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2026-09-28T12:02:04Z</dcterms:created>
  <dc:title>CRÈME AU CITRON (APPAREIL À TAR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2026-09-28T12:02:04Z</dcterms:modified>
  <cp:revision>1</cp:revision>
</cp:coreProperties>
</file>