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<sst xmlns="http://schemas.openxmlformats.org/spreadsheetml/2006/main" count="108" uniqueCount="108">
  <si>
    <t>Fiche technique</t>
  </si>
  <si>
    <t>Nom</t>
  </si>
  <si>
    <t>ÎLE FLOTTANTE AU CARAMEL</t>
  </si>
  <si>
    <t>Code</t>
  </si>
  <si>
    <t>GRO_CDC_258</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</si>
  <si>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</si>
  <si>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</si>
  <si>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</si>
  <si>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</si>
  <si>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</si>
  <si>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</si>
  <si>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</si>
  <si>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</si>
  <si>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</si>
  <si>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</si>
  <si>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</si>
  <si>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</si>
  <si>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</si>
  <si>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</si>
  <si>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</si>
  <si>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14:01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</si>
  <si>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</si>
  <si>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</si>
  <si>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</si>
  <si>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</si>
  <si>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</si>
  <si>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</si>
  <si>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</si>
  <si>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</si>
  <si>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</si>
  <si>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</si>
  <si>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</si>
  <si>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</si>
  <si>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</si>
  <si>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</si>
  <si>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RNME101408</t>
  </si>
  <si>
    <t>Jus de citron type pulco 70cl</t>
  </si>
  <si>
    <t>Assaisonnements et corps gras</t>
  </si>
  <si>
    <t>u</t>
  </si>
  <si>
    <t>GLU-DE40</t>
  </si>
  <si>
    <t>Glucose DE40 sirop standard</t>
  </si>
  <si>
    <t>Glucoses et sucres techniques</t>
  </si>
  <si>
    <t>kg</t>
  </si>
  <si>
    <t>RNM57224434</t>
  </si>
  <si>
    <t>CRÈME ANGLAISE 1 litre</t>
  </si>
  <si>
    <t>Produits laitiers et œufs</t>
  </si>
  <si>
    <t>OVO-BLANC-LIQ</t>
  </si>
  <si>
    <t>Blanc d'oeuf liquide pasteurisé</t>
  </si>
  <si>
    <t>Ovoproduits</t>
  </si>
  <si>
    <t>SEL-FIN</t>
  </si>
  <si>
    <t>Sel fin de cuisine</t>
  </si>
  <si>
    <t>Sels et condiments de base</t>
  </si>
  <si>
    <t>SUC-BLANC</t>
  </si>
  <si>
    <t>Sucre blanc cristal sac 25 kg</t>
  </si>
  <si>
    <t>Sucres et édulcorants</t>
  </si>
  <si>
    <t>Total</t>
  </si>
  <si>
    <t>Niveau</t>
  </si>
  <si>
    <t>Composant</t>
  </si>
  <si>
    <t>Type</t>
  </si>
  <si>
    <t>Quantité (pour 100 pc)</t>
  </si>
  <si>
    <t>recette</t>
  </si>
  <si>
    <t>Pâtisserie collectivité</t>
  </si>
  <si>
    <t xml:space="preserve">    ↳ CRÈME ANGLAISE UHT (BASE)</t>
  </si>
  <si>
    <t>Préparations de base collectivité</t>
  </si>
  <si>
    <t xml:space="preserve">        ↳ CRÈME ANGLAISE 1 litre</t>
  </si>
  <si>
    <t>matiere</t>
  </si>
  <si>
    <t xml:space="preserve">    ↳ CARAMEL LIQUIDE</t>
  </si>
  <si>
    <t xml:space="preserve">        ↳ Sucre blanc cristal sac 25 kg</t>
  </si>
  <si>
    <t xml:space="preserve">        ↳ Glucose DE40 sirop standard</t>
  </si>
  <si>
    <t xml:space="preserve">        ↳ Eau (robinet - moy. France 2026)</t>
  </si>
  <si>
    <t xml:space="preserve">    ↳ MERINGUE FRAÎCHE — BLANCS EN NEIGE (ÎLES FLOTTANTES)</t>
  </si>
  <si>
    <t xml:space="preserve">        ↳ Blanc d'oeuf liquide pasteurisé</t>
  </si>
  <si>
    <t xml:space="preserve">        ↳ Sel fin de cuisine</t>
  </si>
  <si>
    <t xml:space="preserve">        ↳ Jus citron pulco (L)</t>
  </si>
  <si>
    <t>Conversions fruits frais (P→K)</t>
  </si>
  <si>
    <t xml:space="preserve">            ↳ Jus de citron type pulco 70cl</t>
  </si>
  <si>
    <t>Recette</t>
  </si>
  <si>
    <t>#</t>
  </si>
  <si>
    <t>Verbe</t>
  </si>
  <si>
    <t>Étape</t>
  </si>
  <si>
    <t>Précision technique</t>
  </si>
  <si>
    <t>Durée</t>
  </si>
  <si>
    <t>Préparations préliminaires — Confectionner le caramel liquide (Fiche 226) ; avoir la crème anglaise UHT (Fiche 221) au froid.</t>
  </si>
  <si>
    <t>Monter les blancs — Confectionner les blancs en neige meringués (Fiche 219B).</t>
  </si>
  <si>
    <t>Servir — Accompagner d'un petit gâteau sec, de génoise ou d'un biscuit.</t>
  </si>
  <si>
    <t>CRÈME ANGLAISE UHT (BASE)</t>
  </si>
  <si>
    <t>CARAMEL LIQUIDE</t>
  </si>
  <si>
    <t>Préparations préliminaires — Rincer au vinaigre la russe qui servira à la cuisson du sucre. Égoutter sans essuyer.</t>
  </si>
  <si>
    <t>Suggestions — Le caramel liquide est employé pour caraméliser le fond des moules, en nappage, en ajout à des crèmes.</t>
  </si>
  <si>
    <t>MERINGUE FRAÎCHE — BLANCS EN NEIGE (ÎLES FLOTTANTES)</t>
  </si>
  <si>
    <t>Utiliser aussitôt — Garnir les bacs perforés et cuire à la vapeur (Fiche 258 : 5 minutes).</t>
  </si>
  <si>
    <t>Fiche technique — ÎLE FLOTTANTE AU CARAMEL</t>
  </si>
  <si>
    <t>ÎLE FLOTTANTE AU CARAMEL  GRO_CDC_258</t>
  </si>
  <si>
    <t>1.</t>
  </si>
  <si>
    <t>2.</t>
  </si>
  <si>
    <t xml:space="preserve">    CRÈME ANGLAISE UHT (BASE)</t>
  </si>
  <si>
    <t xml:space="preserve">    CARAMEL LIQUIDE</t>
  </si>
  <si>
    <t>3.</t>
  </si>
  <si>
    <t xml:space="preserve">    MERINGUE FRAÎCHE — BLANCS EN NEIGE (ÎLES FLOTTANTES)</t>
  </si>
  <si>
    <t>4.</t>
  </si>
  <si>
    <t>5.</t>
  </si>
  <si>
    <t>6.</t>
  </si>
  <si>
    <t>↳ CRÈME ANGLAISE UHT (BASE)  GRO_CDC_221</t>
  </si>
  <si>
    <t>↳ CARAMEL LIQUIDE  GRO_CDC_226</t>
  </si>
  <si>
    <t xml:space="preserve">    Sucre blanc cristal sac 25 kg</t>
  </si>
  <si>
    <t xml:space="preserve">    Eau (robinet - moy. France 2026)</t>
  </si>
  <si>
    <t>↳ MERINGUE FRAÎCHE — BLANCS EN NEIGE (ÎLES FLOTTANTES)  GRO_CDC_219B</t>
  </si>
  <si>
    <t xml:space="preserve">    Jus citron pulco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</si>
</sst>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39.645293722944</v>
      </c>
    </row>
    <row r="12">
      <c r="A12" t="s" s="3">
        <v>16</v>
      </c>
      <c r="B12" s="4">
        <v>0.39645293722944</v>
      </c>
    </row>
    <row r="13">
      <c r="A13"/>
      <c r="B13"/>
    </row>
    <row r="14">
      <c r="A14" t="s" s="5">
        <v>17</v>
      </c>
      <c r="B14" t="s" s="5">
        <v>14</v>
      </c>
    </row>
    <row r="15">
      <c r="A15" t="s" s="5">
        <v>18</v>
      </c>
      <c r="B15" s="6">
        <v>39.645293722944</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0.606061</v>
      </c>
      <c r="E7" s="11">
        <f>D7*$B$2</f>
        <v>0.606061</v>
      </c>
      <c r="F7" t="s">
        <v>34</v>
      </c>
      <c r="G7" s="4">
        <f>E7*0.0042999972</f>
        <v>0.002606</v>
      </c>
    </row>
    <row r="8">
      <c r="A8" t="s">
        <v>35</v>
      </c>
      <c r="B8" t="s">
        <v>36</v>
      </c>
      <c r="C8" t="s">
        <v>37</v>
      </c>
      <c r="D8" s="9">
        <v>0.013333</v>
      </c>
      <c r="E8" s="11">
        <f>D8*$B$2</f>
        <v>0.013333</v>
      </c>
      <c r="F8" t="s">
        <v>38</v>
      </c>
      <c r="G8" s="4">
        <f>E8*8.1573467908</f>
        <v>0.108762</v>
      </c>
    </row>
    <row r="9">
      <c r="A9" t="s">
        <v>39</v>
      </c>
      <c r="B9" t="s">
        <v>40</v>
      </c>
      <c r="C9" t="s">
        <v>41</v>
      </c>
      <c r="D9" s="9">
        <v>0.075758</v>
      </c>
      <c r="E9" s="11">
        <f>D9*$B$2</f>
        <v>0.075758</v>
      </c>
      <c r="F9" t="s">
        <v>42</v>
      </c>
      <c r="G9" s="4">
        <f>E9*1.7999899201</f>
        <v>0.136364</v>
      </c>
    </row>
    <row r="10">
      <c r="A10" t="s">
        <v>43</v>
      </c>
      <c r="B10" t="s">
        <v>44</v>
      </c>
      <c r="C10" t="s">
        <v>45</v>
      </c>
      <c r="D10" s="9">
        <v>10</v>
      </c>
      <c r="E10" s="11">
        <f>D10*$B$2</f>
        <v>10</v>
      </c>
      <c r="F10" t="s">
        <v>24</v>
      </c>
      <c r="G10" s="4">
        <f>E10*2.77</f>
        <v>27.7</v>
      </c>
    </row>
    <row r="11">
      <c r="A11" t="s">
        <v>46</v>
      </c>
      <c r="B11" t="s">
        <v>47</v>
      </c>
      <c r="C11" t="s">
        <v>48</v>
      </c>
      <c r="D11" s="9">
        <v>3</v>
      </c>
      <c r="E11" s="11">
        <f>D11*$B$2</f>
        <v>3</v>
      </c>
      <c r="F11" t="s">
        <v>42</v>
      </c>
      <c r="G11" s="4">
        <f>E11*3.2</f>
        <v>9.6</v>
      </c>
    </row>
    <row r="12">
      <c r="A12" t="s">
        <v>49</v>
      </c>
      <c r="B12" t="s">
        <v>50</v>
      </c>
      <c r="C12" t="s">
        <v>51</v>
      </c>
      <c r="D12" s="9">
        <v>0.001</v>
      </c>
      <c r="E12" s="11">
        <f>D12*$B$2</f>
        <v>0.001</v>
      </c>
      <c r="F12" t="s">
        <v>42</v>
      </c>
      <c r="G12" s="4">
        <f>E12*0.35</f>
        <v>0.00035</v>
      </c>
    </row>
    <row r="13">
      <c r="A13" t="s">
        <v>52</v>
      </c>
      <c r="B13" t="s">
        <v>53</v>
      </c>
      <c r="C13" t="s">
        <v>54</v>
      </c>
      <c r="D13" s="9">
        <v>2.557576</v>
      </c>
      <c r="E13" s="11">
        <f>D13*$B$2</f>
        <v>2.557576</v>
      </c>
      <c r="F13" t="s">
        <v>42</v>
      </c>
      <c r="G13" s="4">
        <f>E13*0.8199999223</f>
        <v>2.097212</v>
      </c>
    </row>
    <row r="14">
      <c r="A14"/>
      <c r="B14"/>
      <c r="C14"/>
      <c r="D14"/>
      <c r="E14"/>
      <c r="F14" t="s" s="3">
        <v>55</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29</v>
      </c>
      <c r="F1" t="s" s="2">
        <v>5</v>
      </c>
    </row>
    <row r="2">
      <c r="A2">
        <v>0</v>
      </c>
      <c r="B2" t="s">
        <v>2</v>
      </c>
      <c r="C2" t="s">
        <v>60</v>
      </c>
      <c r="D2" s="11">
        <v>100</v>
      </c>
      <c r="E2" t="s">
        <v>24</v>
      </c>
      <c r="F2" t="s">
        <v>61</v>
      </c>
    </row>
    <row r="3">
      <c r="A3">
        <v>1</v>
      </c>
      <c r="B3" t="s">
        <v>62</v>
      </c>
      <c r="C3" t="s">
        <v>60</v>
      </c>
      <c r="D3" s="11">
        <v>10</v>
      </c>
      <c r="E3" t="s">
        <v>34</v>
      </c>
      <c r="F3" t="s">
        <v>63</v>
      </c>
    </row>
    <row r="4">
      <c r="A4">
        <v>2</v>
      </c>
      <c r="B4" t="s">
        <v>64</v>
      </c>
      <c r="C4" t="s">
        <v>65</v>
      </c>
      <c r="D4" s="11">
        <v>10</v>
      </c>
      <c r="E4" t="s">
        <v>24</v>
      </c>
      <c r="F4" t="s">
        <v>45</v>
      </c>
    </row>
    <row r="5">
      <c r="A5">
        <v>1</v>
      </c>
      <c r="B5" t="s">
        <v>66</v>
      </c>
      <c r="C5" t="s">
        <v>60</v>
      </c>
      <c r="D5" s="11">
        <v>1</v>
      </c>
      <c r="E5" t="s">
        <v>34</v>
      </c>
      <c r="F5" t="s">
        <v>63</v>
      </c>
    </row>
    <row r="6">
      <c r="A6">
        <v>2</v>
      </c>
      <c r="B6" t="s">
        <v>67</v>
      </c>
      <c r="C6" t="s">
        <v>65</v>
      </c>
      <c r="D6" s="11">
        <v>0.758</v>
      </c>
      <c r="E6" t="s">
        <v>42</v>
      </c>
      <c r="F6" t="s">
        <v>54</v>
      </c>
    </row>
    <row r="7">
      <c r="A7">
        <v>2</v>
      </c>
      <c r="B7" t="s">
        <v>68</v>
      </c>
      <c r="C7" t="s">
        <v>65</v>
      </c>
      <c r="D7" s="11">
        <v>0.076</v>
      </c>
      <c r="E7" t="s">
        <v>42</v>
      </c>
      <c r="F7" t="s">
        <v>41</v>
      </c>
    </row>
    <row r="8">
      <c r="A8">
        <v>2</v>
      </c>
      <c r="B8" t="s">
        <v>69</v>
      </c>
      <c r="C8" t="s">
        <v>65</v>
      </c>
      <c r="D8" s="11">
        <v>0.303</v>
      </c>
      <c r="E8" t="s">
        <v>34</v>
      </c>
      <c r="F8" t="s">
        <v>33</v>
      </c>
    </row>
    <row r="9">
      <c r="A9">
        <v>2</v>
      </c>
      <c r="B9" t="s">
        <v>69</v>
      </c>
      <c r="C9" t="s">
        <v>65</v>
      </c>
      <c r="D9" s="11">
        <v>0.303</v>
      </c>
      <c r="E9" t="s">
        <v>34</v>
      </c>
      <c r="F9" t="s">
        <v>33</v>
      </c>
    </row>
    <row r="10">
      <c r="A10">
        <v>1</v>
      </c>
      <c r="B10" t="s">
        <v>70</v>
      </c>
      <c r="C10" t="s">
        <v>60</v>
      </c>
      <c r="D10" s="11">
        <v>4.811</v>
      </c>
      <c r="E10" t="s">
        <v>42</v>
      </c>
      <c r="F10" t="s">
        <v>63</v>
      </c>
    </row>
    <row r="11">
      <c r="A11">
        <v>2</v>
      </c>
      <c r="B11" t="s">
        <v>71</v>
      </c>
      <c r="C11" t="s">
        <v>65</v>
      </c>
      <c r="D11" s="11">
        <v>3</v>
      </c>
      <c r="E11" t="s">
        <v>42</v>
      </c>
      <c r="F11" t="s">
        <v>48</v>
      </c>
    </row>
    <row r="12">
      <c r="A12">
        <v>2</v>
      </c>
      <c r="B12" t="s">
        <v>67</v>
      </c>
      <c r="C12" t="s">
        <v>65</v>
      </c>
      <c r="D12" s="11">
        <v>1.8</v>
      </c>
      <c r="E12" t="s">
        <v>42</v>
      </c>
      <c r="F12" t="s">
        <v>54</v>
      </c>
    </row>
    <row r="13">
      <c r="A13">
        <v>2</v>
      </c>
      <c r="B13" t="s">
        <v>72</v>
      </c>
      <c r="C13" t="s">
        <v>65</v>
      </c>
      <c r="D13" s="11">
        <v>0.001</v>
      </c>
      <c r="E13" t="s">
        <v>42</v>
      </c>
      <c r="F13" t="s">
        <v>51</v>
      </c>
    </row>
    <row r="14">
      <c r="A14">
        <v>2</v>
      </c>
      <c r="B14" t="s">
        <v>73</v>
      </c>
      <c r="C14" t="s">
        <v>60</v>
      </c>
      <c r="D14" s="11">
        <v>0.01</v>
      </c>
      <c r="E14" t="s">
        <v>34</v>
      </c>
      <c r="F14" t="s">
        <v>74</v>
      </c>
    </row>
    <row r="15">
      <c r="A15">
        <v>3</v>
      </c>
      <c r="B15" t="s">
        <v>75</v>
      </c>
      <c r="C15" t="s">
        <v>65</v>
      </c>
      <c r="D15" s="11">
        <v>0.013</v>
      </c>
      <c r="E15" t="s">
        <v>38</v>
      </c>
      <c r="F1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76</v>
      </c>
      <c r="B1" t="s" s="2">
        <v>77</v>
      </c>
      <c r="C1" t="s" s="2">
        <v>78</v>
      </c>
      <c r="D1" t="s" s="2">
        <v>79</v>
      </c>
      <c r="E1" t="s" s="2">
        <v>80</v>
      </c>
      <c r="F1" t="s" s="2">
        <v>81</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s" s="13">
        <v>82</v>
      </c>
      <c r="E3" t="s" s="13"/>
      <c r="F3"/>
    </row>
    <row r="4">
      <c r="A4" t="s">
        <v>2</v>
      </c>
      <c r="B4">
        <v>3</v>
      </c>
      <c r="C4"/>
      <c r="D4" t="s" s="13">
        <v>83</v>
      </c>
      <c r="E4" t="s" s="13"/>
      <c r="F4"/>
    </row>
    <row r="5">
      <c r="A5" t="s">
        <v>2</v>
      </c>
      <c r="B5">
        <v>4</v>
      </c>
      <c r="C5"/>
      <c r="D5" t="inlineStr" s="13">
        <is>
          <t>Cuire les blancs — Préchauffer le four en position vapeur. Garnir à ras bord 7 bacs GN 1/1 H 65 perforés ; lisser ; étager et cuire 5 minutes. Respecter la procédure de fin de cuisson ; refroidir selon la procédure.</t>
        </is>
      </c>
      <c r="E5" t="s" s="13"/>
      <c r="F5"/>
    </row>
    <row r="6">
      <c r="A6" t="s">
        <v>2</v>
      </c>
      <c r="B6">
        <v>5</v>
      </c>
      <c r="C6"/>
      <c r="D6" t="inlineStr" s="13">
        <is>
          <t>Dresser — Ranger les coupes sur grilles GN retournées ; y verser 10 cL de crème anglaise ; réserver au froid. Détailler au carré 25 portions de blancs par bac ; en déposer une par coupe ; verser un filet de caramel. Décor possible d'amandes effilées torréfiées. Maintenir à + 3 °C.</t>
        </is>
      </c>
      <c r="E6" t="s" s="13"/>
      <c r="F6"/>
    </row>
    <row r="7">
      <c r="A7" t="s">
        <v>2</v>
      </c>
      <c r="B7">
        <v>6</v>
      </c>
      <c r="C7"/>
      <c r="D7" t="s" s="13">
        <v>84</v>
      </c>
      <c r="E7" t="s" s="13"/>
      <c r="F7"/>
    </row>
    <row r="8">
      <c r="A8" t="s">
        <v>85</v>
      </c>
      <c r="B8">
        <v>1</v>
      </c>
      <c r="C8"/>
      <c r="D8" t="inlineStr" s="13">
        <is>
          <t>Base — Crème anglaise UHT prête à l'emploi. Base neutre non transformée à ce stade, chaque parfum (221A-F) part de cette base et lui ajoute ses propres éléments (voir fiches dédiées).</t>
        </is>
      </c>
      <c r="E8" t="s" s="13"/>
      <c r="F8"/>
    </row>
    <row r="9">
      <c r="A9" t="s">
        <v>86</v>
      </c>
      <c r="B9">
        <v>1</v>
      </c>
      <c r="C9"/>
      <c r="D9" t="inlineStr" s="13">
        <is>
          <t>Mise en place du poste de travail — Vérifier les D.L.C., peser les denrées, sélectionner le matériel nécessaire. Laver et désinfecter le matériel et le poste de travail en suivant les protocoles.</t>
        </is>
      </c>
      <c r="E9" t="s" s="13"/>
      <c r="F9"/>
    </row>
    <row r="10">
      <c r="A10" t="s">
        <v>86</v>
      </c>
      <c r="B10">
        <v>2</v>
      </c>
      <c r="C10"/>
      <c r="D10" t="s" s="13">
        <v>87</v>
      </c>
      <c r="E10" t="s" s="13"/>
      <c r="F10"/>
    </row>
    <row r="11">
      <c r="A11" t="s">
        <v>86</v>
      </c>
      <c r="B11">
        <v>3</v>
      </c>
      <c r="C11"/>
      <c r="D11" t="inlineStr" s="13">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E11" t="s" s="13"/>
      <c r="F11"/>
    </row>
    <row r="12">
      <c r="A12" t="s">
        <v>86</v>
      </c>
      <c r="B12">
        <v>4</v>
      </c>
      <c r="C12"/>
      <c r="D12" t="inlineStr" s="13">
        <is>
          <t>Décuire le caramel — Ajouter progressivement le litre d'eau tiède au caramel. Faire attention aux éclaboussures. Le caramel peut se solidifier en partie au contact de l'eau. Reporter à ébullition pour le liquéfier.</t>
        </is>
      </c>
      <c r="E12" t="s" s="13"/>
      <c r="F12"/>
    </row>
    <row r="13">
      <c r="A13" t="s">
        <v>86</v>
      </c>
      <c r="B13">
        <v>5</v>
      </c>
      <c r="C13"/>
      <c r="D13" t="inlineStr" s="13">
        <is>
          <t>Terminer la préparation — Verser le caramel liquide dans un récipient de stockage. Filmer, indiquer la date de fabrication. Laisser refroidir et stocker au froid. Au froid, le caramel peut s'épaissir : le dégourdir au bain-marie avant utilisation.</t>
        </is>
      </c>
      <c r="E13" t="s" s="13"/>
      <c r="F13"/>
    </row>
    <row r="14">
      <c r="A14" t="s">
        <v>86</v>
      </c>
      <c r="B14">
        <v>6</v>
      </c>
      <c r="C14"/>
      <c r="D14" t="s" s="13">
        <v>88</v>
      </c>
      <c r="E14" t="s" s="13"/>
      <c r="F14"/>
    </row>
    <row r="15">
      <c r="A15" t="s">
        <v>89</v>
      </c>
      <c r="B15">
        <v>1</v>
      </c>
      <c r="C15"/>
      <c r="D15" t="inlineStr" s="13">
        <is>
          <t>Mise en place du poste de travail — Vérifier les D.L.C., peser les denrées, sélectionner le matériel nécessaire. Laver et désinfecter le matériel et le poste de travail en suivant les protocoles.</t>
        </is>
      </c>
      <c r="E15" t="s" s="13"/>
      <c r="F15"/>
    </row>
    <row r="16">
      <c r="A16" t="s">
        <v>89</v>
      </c>
      <c r="B16">
        <v>2</v>
      </c>
      <c r="C16"/>
      <c r="D16" t="inlineStr" s="13">
        <is>
          <t>Monter les blancs — Au batteur, mettre les blancs, le sel et le jus de citron ; au fouet, casser en première vitesse (mousseux), monter en deuxième. En fin de montage, meringuer en versant le sucre en pluie ; serrer 1 minute en troisième vitesse, sans excès : blancs compacts et homogènes.</t>
        </is>
      </c>
      <c r="E16" t="s" s="13"/>
      <c r="F16"/>
    </row>
    <row r="17">
      <c r="A17" t="s">
        <v>89</v>
      </c>
      <c r="B17">
        <v>3</v>
      </c>
      <c r="C17"/>
      <c r="D17" t="s" s="13">
        <v>90</v>
      </c>
      <c r="E17" t="s" s="13"/>
      <c r="F1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0"/>
  <cols>
    <col min="1" max="1" width="22" customWidth="1"/>
    <col min="2" max="2" width="52" customWidth="1"/>
    <col min="3" max="3" width="14" customWidth="1"/>
    <col min="4" max="4" width="10" customWidth="1"/>
  </cols>
  <sheetData>
    <row r="1" customHeight="1" ht="24">
      <c r="A1" t="s" s="7">
        <v>91</v>
      </c>
      <c r="B1"/>
      <c r="C1"/>
      <c r="D1"/>
    </row>
    <row r="2">
      <c r="A2" t="str" s="14">
        <f>"GRO_CDC_258 · GRO.DESSERTS · référence : "&amp;Besoins!B3&amp;" "&amp;Besoins!C3&amp;" · multiplicateur réglable sur la feuille ""Besoins"""</f>
        <v>GRO_CDC_258 · GRO.DESSERTS · référence : 100 pc · multiplicateur réglable sur la feuille </v>
      </c>
      <c r="B2"/>
      <c r="C2"/>
      <c r="D2"/>
    </row>
    <row r="3">
      <c r="A3"/>
      <c r="B3"/>
      <c r="C3"/>
      <c r="D3"/>
    </row>
    <row r="4">
      <c r="A4" t="s" s="15">
        <v>92</v>
      </c>
      <c r="B4"/>
      <c r="C4"/>
      <c r="D4"/>
    </row>
    <row r="5">
      <c r="A5" t="s" s="16">
        <v>93</v>
      </c>
      <c r="B5" t="str" s="13">
        <f>Procedure!D2</f>
        <v>Mise en place du poste de travail — Vérifier les D.L.C., peser les denrées, sélectionner le matériel nécessaire. Laver et désinfecter le matériel et le poste de travail en suivant les protocoles.</v>
      </c>
      <c r="C5"/>
      <c r="D5"/>
    </row>
    <row r="6">
      <c r="A6" t="s" s="16">
        <v>94</v>
      </c>
      <c r="B6" t="str" s="13">
        <f>Procedure!D3</f>
        <v>Préparations préliminaires — Confectionner le caramel liquide (Fiche 226) ; avoir la crème anglaise UHT (Fiche 221) au froid.</v>
      </c>
      <c r="C6"/>
      <c r="D6"/>
    </row>
    <row r="7">
      <c r="A7"/>
      <c r="B7" t="s">
        <v>95</v>
      </c>
      <c r="C7" s="11">
        <f>'Besoins'!$B$2*10</f>
        <v>10</v>
      </c>
      <c r="D7" t="s">
        <v>34</v>
      </c>
    </row>
    <row r="8">
      <c r="A8"/>
      <c r="B8" t="s">
        <v>96</v>
      </c>
      <c r="C8" s="11">
        <f>'Besoins'!$B$2*1</f>
        <v>1</v>
      </c>
      <c r="D8" t="s">
        <v>34</v>
      </c>
    </row>
    <row r="9">
      <c r="A9" t="s" s="16">
        <v>97</v>
      </c>
      <c r="B9" t="str" s="13">
        <f>Procedure!D4</f>
        <v>Monter les blancs — Confectionner les blancs en neige meringués (Fiche 219B).</v>
      </c>
      <c r="C9"/>
      <c r="D9"/>
    </row>
    <row r="10">
      <c r="A10"/>
      <c r="B10" t="s">
        <v>98</v>
      </c>
      <c r="C10" s="11">
        <f>'Besoins'!$B$2*4.811</f>
        <v>4.811</v>
      </c>
      <c r="D10" t="s">
        <v>42</v>
      </c>
    </row>
    <row r="11">
      <c r="A11" t="s" s="16">
        <v>99</v>
      </c>
      <c r="B11" t="str" s="13">
        <f>Procedure!D5</f>
        <v>Cuire les blancs — Préchauffer le four en position vapeur. Garnir à ras bord 7 bacs GN 1/1 H 65 perforés ; lisser ; étager et cuire 5 minutes. Respecter la procédure de fin de cuisson ; refroidir selon la procédure.</v>
      </c>
      <c r="C11"/>
      <c r="D11"/>
    </row>
    <row r="12">
      <c r="A12" t="s" s="16">
        <v>100</v>
      </c>
      <c r="B12" t="str" s="13">
        <f>Procedure!D6</f>
        <v>Dresser — Ranger les coupes sur grilles GN retournées ; y verser 10 cL de crème anglaise ; réserver au froid. Détailler au carré 25 portions de blancs par bac ; en déposer une par coupe ; verser un filet de caramel. Décor possible d'amandes effilées torréfiées. Maintenir à + 3 °C.</v>
      </c>
      <c r="C12"/>
      <c r="D12"/>
    </row>
    <row r="13">
      <c r="A13" t="s" s="16">
        <v>101</v>
      </c>
      <c r="B13" t="str" s="13">
        <f>Procedure!D7</f>
        <v>Servir — Accompagner d'un petit gâteau sec, de génoise ou d'un biscuit.</v>
      </c>
      <c r="C13"/>
      <c r="D13"/>
    </row>
    <row r="14">
      <c r="A14"/>
      <c r="B14"/>
      <c r="C14"/>
      <c r="D14"/>
    </row>
    <row r="15">
      <c r="A15" t="s" s="15">
        <v>102</v>
      </c>
      <c r="B15"/>
      <c r="C15"/>
      <c r="D15"/>
    </row>
    <row r="16">
      <c r="A16" t="s" s="16">
        <v>93</v>
      </c>
      <c r="B16" t="str" s="13">
        <f>Procedure!D8</f>
        <v>Base — Crème anglaise UHT prête à l'emploi. Base neutre non transformée à ce stade, chaque parfum (221A-F) part de cette base et lui ajoute ses propres éléments (voir fiches dédiées).</v>
      </c>
      <c r="C16"/>
      <c r="D16"/>
    </row>
    <row r="17">
      <c r="A17"/>
      <c r="B17" t="str">
        <f>Besoins!B10</f>
        <v>CRÈME ANGLAISE 1 litre</v>
      </c>
      <c r="C17" s="11">
        <f>Besoins!E10</f>
        <v>10</v>
      </c>
      <c r="D17" t="str">
        <f>Besoins!F10</f>
        <v>pc</v>
      </c>
    </row>
    <row r="18">
      <c r="A18"/>
      <c r="B18"/>
      <c r="C18"/>
      <c r="D18"/>
    </row>
    <row r="19">
      <c r="A19" t="s" s="15">
        <v>103</v>
      </c>
      <c r="B19"/>
      <c r="C19"/>
      <c r="D19"/>
    </row>
    <row r="20">
      <c r="A20" t="s" s="16">
        <v>93</v>
      </c>
      <c r="B20" t="str" s="13">
        <f>Procedure!D9</f>
        <v>Mise en place du poste de travail — Vérifier les D.L.C., peser les denrées, sélectionner le matériel nécessaire. Laver et désinfecter le matériel et le poste de travail en suivant les protocoles.</v>
      </c>
      <c r="C20"/>
      <c r="D20"/>
    </row>
    <row r="21">
      <c r="A21" t="s" s="16">
        <v>94</v>
      </c>
      <c r="B21" t="str" s="13">
        <f>Procedure!D10</f>
        <v>Préparations préliminaires — Rincer au vinaigre la russe qui servira à la cuisson du sucre. Égoutter sans essuyer.</v>
      </c>
      <c r="C21"/>
      <c r="D21"/>
    </row>
    <row r="22">
      <c r="A22" t="s" s="16">
        <v>97</v>
      </c>
      <c r="B22" t="str" s="13">
        <f>Procedure!D11</f>
        <v>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v>
      </c>
      <c r="C22"/>
      <c r="D22"/>
    </row>
    <row r="23">
      <c r="A23"/>
      <c r="B23" t="s">
        <v>104</v>
      </c>
      <c r="C23" s="11">
        <f>'Besoins'!$B$2*0.7575757576</f>
        <v>0.757576</v>
      </c>
      <c r="D23" t="s">
        <v>42</v>
      </c>
    </row>
    <row r="24">
      <c r="A24"/>
      <c r="B24" t="str">
        <f>Besoins!B9</f>
        <v>Glucose DE40 sirop standard</v>
      </c>
      <c r="C24" s="11">
        <f>Besoins!E9</f>
        <v>0.075758</v>
      </c>
      <c r="D24" t="str">
        <f>Besoins!F9</f>
        <v>kg</v>
      </c>
    </row>
    <row r="25">
      <c r="A25"/>
      <c r="B25" t="s">
        <v>105</v>
      </c>
      <c r="C25" s="11">
        <f>'Besoins'!$B$2*0.303030303</f>
        <v>0.30303</v>
      </c>
      <c r="D25" t="s">
        <v>34</v>
      </c>
    </row>
    <row r="26">
      <c r="A26" t="s" s="16">
        <v>99</v>
      </c>
      <c r="B26" t="str" s="13">
        <f>Procedure!D12</f>
        <v>Décuire le caramel — Ajouter progressivement le litre d'eau tiède au caramel. Faire attention aux éclaboussures. Le caramel peut se solidifier en partie au contact de l'eau. Reporter à ébullition pour le liquéfier.</v>
      </c>
      <c r="C26"/>
      <c r="D26"/>
    </row>
    <row r="27">
      <c r="A27"/>
      <c r="B27" t="s">
        <v>105</v>
      </c>
      <c r="C27" s="11">
        <f>'Besoins'!$B$2*0.303030303</f>
        <v>0.30303</v>
      </c>
      <c r="D27" t="s">
        <v>34</v>
      </c>
    </row>
    <row r="28">
      <c r="A28" t="s" s="16">
        <v>100</v>
      </c>
      <c r="B28" t="str" s="13">
        <f>Procedure!D13</f>
        <v>Terminer la préparation — Verser le caramel liquide dans un récipient de stockage. Filmer, indiquer la date de fabrication. Laisser refroidir et stocker au froid. Au froid, le caramel peut s'épaissir : le dégourdir au bain-marie avant utilisation.</v>
      </c>
      <c r="C28"/>
      <c r="D28"/>
    </row>
    <row r="29">
      <c r="A29" t="s" s="16">
        <v>101</v>
      </c>
      <c r="B29" t="str" s="13">
        <f>Procedure!D14</f>
        <v>Suggestions — Le caramel liquide est employé pour caraméliser le fond des moules, en nappage, en ajout à des crèmes.</v>
      </c>
      <c r="C29"/>
      <c r="D29"/>
    </row>
    <row r="30">
      <c r="A30"/>
      <c r="B30"/>
      <c r="C30"/>
      <c r="D30"/>
    </row>
    <row r="31">
      <c r="A31" t="s" s="15">
        <v>106</v>
      </c>
      <c r="B31"/>
      <c r="C31"/>
      <c r="D31"/>
    </row>
    <row r="32">
      <c r="A32" t="s" s="16">
        <v>93</v>
      </c>
      <c r="B32" t="str" s="13">
        <f>Procedure!D15</f>
        <v>Mise en place du poste de travail — Vérifier les D.L.C., peser les denrées, sélectionner le matériel nécessaire. Laver et désinfecter le matériel et le poste de travail en suivant les protocoles.</v>
      </c>
      <c r="C32"/>
      <c r="D32"/>
    </row>
    <row r="33">
      <c r="A33" t="s" s="16">
        <v>94</v>
      </c>
      <c r="B33" t="str" s="13">
        <f>Procedure!D16</f>
        <v>Monter les blancs — Au batteur, mettre les blancs, le sel et le jus de citron ; au fouet, casser en première vitesse (mousseux), monter en deuxième. En fin de montage, meringuer en versant le sucre en pluie ; serrer 1 minute en troisième vitesse, sans excès : blancs compacts et homogènes.</v>
      </c>
      <c r="C33"/>
      <c r="D33"/>
    </row>
    <row r="34">
      <c r="A34"/>
      <c r="B34" t="str">
        <f>Besoins!B11</f>
        <v>Blanc d'oeuf liquide pasteurisé</v>
      </c>
      <c r="C34" s="11">
        <f>Besoins!E11</f>
        <v>3</v>
      </c>
      <c r="D34" t="str">
        <f>Besoins!F11</f>
        <v>kg</v>
      </c>
    </row>
    <row r="35">
      <c r="A35"/>
      <c r="B35" t="s">
        <v>104</v>
      </c>
      <c r="C35" s="11">
        <f>'Besoins'!$B$2*1.8</f>
        <v>1.8</v>
      </c>
      <c r="D35" t="s">
        <v>42</v>
      </c>
    </row>
    <row r="36">
      <c r="A36"/>
      <c r="B36" t="str">
        <f>Besoins!B12</f>
        <v>Sel fin de cuisine</v>
      </c>
      <c r="C36" s="11">
        <f>Besoins!E12</f>
        <v>0.001</v>
      </c>
      <c r="D36" t="str">
        <f>Besoins!F12</f>
        <v>kg</v>
      </c>
    </row>
    <row r="37">
      <c r="A37"/>
      <c r="B37" t="s">
        <v>107</v>
      </c>
      <c r="C37" s="11">
        <f>'Besoins'!$B$2*0.01</f>
        <v>0.01</v>
      </c>
      <c r="D37" t="s">
        <v>34</v>
      </c>
    </row>
    <row r="38">
      <c r="A38" t="s" s="16">
        <v>97</v>
      </c>
      <c r="B38" t="str" s="13">
        <f>Procedure!D17</f>
        <v>Utiliser aussitôt — Garnir les bacs perforés et cuire à la vapeur (Fiche 258 : 5 minutes).</v>
      </c>
      <c r="C38"/>
      <c r="D38"/>
    </row>
    <row r="39">
      <c r="A39"/>
      <c r="B39"/>
      <c r="C39"/>
      <c r="D39"/>
    </row>
    <row r="40">
      <c r="A40" t="s" s="17">
        <v>21</v>
      </c>
      <c r="B40"/>
      <c r="C40"/>
      <c r="D40"/>
    </row>
  </sheetData>
  <sheetProtection sheet="1" formatRows="0" formatColumns="0"/>
  <mergeCells count="23">
    <mergeCell ref="A1:D1"/>
    <mergeCell ref="A2:D2"/>
    <mergeCell ref="A4:D4"/>
    <mergeCell ref="B5:D5"/>
    <mergeCell ref="B6:D6"/>
    <mergeCell ref="B9:D9"/>
    <mergeCell ref="B11:D11"/>
    <mergeCell ref="B12:D12"/>
    <mergeCell ref="B13:D13"/>
    <mergeCell ref="A15:D15"/>
    <mergeCell ref="B16:D16"/>
    <mergeCell ref="A19:D19"/>
    <mergeCell ref="B20:D20"/>
    <mergeCell ref="B21:D21"/>
    <mergeCell ref="B22:D22"/>
    <mergeCell ref="B26:D26"/>
    <mergeCell ref="B28:D28"/>
    <mergeCell ref="B29:D29"/>
    <mergeCell ref="A31:D31"/>
    <mergeCell ref="B32:D32"/>
    <mergeCell ref="B33:D33"/>
    <mergeCell ref="B38:D38"/>
    <mergeCell ref="A40:D4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2026-09-28T12:01:42Z</dcterms:created>
  <dc:title>ÎLE FLOTTANTE AU CARAMEL</dc:title>
  <dc:subject/>
  <dc:creator>CUIS.web</dc:creator>
  <cp:lastModifiedBy/>
  <cp:keywords/>
  <dc:description>Export automatique — moteur récursif d'origine : Bernard Vandendaele</dc:description>
  <cp:category/>
  <dc:language>en-US</dc:language>
  <dcterms:modified xsi:type="dcterms:W3CDTF">2026-09-28T12:01:42Z</dcterms:modified>
  <cp:revision>1</cp:revision>
</cp:coreProperties>
</file>