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<sst xmlns="http://schemas.openxmlformats.org/spreadsheetml/2006/main" count="108" uniqueCount="108">
  <si>
    <t>Fiche technique</t>
  </si>
  <si>
    <t>Nom</t>
  </si>
  <si>
    <t>BLANC-MANGER AUX AMANDES</t>
  </si>
  <si>
    <t>Code</t>
  </si>
  <si>
    <t>GRO_CDC_246</t>
  </si>
  <si>
    <t>Classe</t>
  </si>
  <si>
    <t>Pâtisserie collectivité (GRO.DESSERTS)</t>
  </si>
  <si>
    <t>Statut</t>
  </si>
  <si>
    <t>publie</t>
  </si>
  <si>
    <t>Verrouillée</t>
  </si>
  <si>
    <t>Non</t>
  </si>
  <si>
    <t>Source bibliographique</t>
  </si>
  <si>
    <t>Provenance</t>
  </si>
  <si>
    <t>Quantité de référence</t>
  </si>
  <si>
    <t>100 pc</t>
  </si>
  <si>
    <t>Coût de revient H.T. (qt de référence)</t>
  </si>
  <si>
    <t>Coût unitaire H.T.</t>
  </si>
  <si>
    <t>Quantité demandée pour cet export</t>
  </si>
  <si>
    <t>Coût de revient total H.T. pour cette quantité</t>
  </si>
  <si>
    <t>Export généré le</t>
  </si>
  <si>
    <t>28/09/2026 14:50</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</si>
  <si>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</si>
  <si>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</si>
  <si>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</si>
  <si>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</si>
  <si>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</si>
  <si>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</si>
  <si>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</si>
  <si>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</si>
  <si>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</si>
  <si>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</si>
  <si>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</si>
  <si>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</si>
  <si>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</si>
  <si>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</si>
  <si>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GELATINE</t>
  </si>
  <si>
    <t>Gélatine feuilles (200 bloom)</t>
  </si>
  <si>
    <t>Concentrés et purées cuisines</t>
  </si>
  <si>
    <t>kg</t>
  </si>
  <si>
    <t>PUREE-FRUIT-FRA</t>
  </si>
  <si>
    <t>Purée de fraises (surgelée PAE)</t>
  </si>
  <si>
    <t>Conserves et compotes de fruits</t>
  </si>
  <si>
    <t>AROME-AM-AMERE</t>
  </si>
  <si>
    <t>Arôme amande amère (liquide, dosage 1-2g/kg)</t>
  </si>
  <si>
    <t>Épices en poudre et graines</t>
  </si>
  <si>
    <t>POUDRE-AMANDE</t>
  </si>
  <si>
    <t>Poudre d'amande blanchie extra-fine</t>
  </si>
  <si>
    <t>Oléagineux et noix</t>
  </si>
  <si>
    <t>RNM57224469</t>
  </si>
  <si>
    <t>LAIT UHT demi écrémé France outre 10 litres</t>
  </si>
  <si>
    <t>Produits laitiers et œufs</t>
  </si>
  <si>
    <t>CRE-LIQUIDE-35</t>
  </si>
  <si>
    <t>Crème liquide entière 35% MG UHT</t>
  </si>
  <si>
    <t>Crèmes fraîches et laitières</t>
  </si>
  <si>
    <t>RNM1950160</t>
  </si>
  <si>
    <t>MENTHE France botte</t>
  </si>
  <si>
    <t>Légumes</t>
  </si>
  <si>
    <t>bte</t>
  </si>
  <si>
    <t>SIROP-GLUCOSE</t>
  </si>
  <si>
    <t>Sirop de glucose</t>
  </si>
  <si>
    <t>Sucres et édulcorants</t>
  </si>
  <si>
    <t>SUC-BLANC</t>
  </si>
  <si>
    <t>Sucre blanc cristal sac 25 kg</t>
  </si>
  <si>
    <t>SUC-GLACE</t>
  </si>
  <si>
    <t>Sucre glace tamisé</t>
  </si>
  <si>
    <t>Total</t>
  </si>
  <si>
    <t>Niveau</t>
  </si>
  <si>
    <t>Composant</t>
  </si>
  <si>
    <t>Type</t>
  </si>
  <si>
    <t>Quantité (pour 100 pc)</t>
  </si>
  <si>
    <t>recette</t>
  </si>
  <si>
    <t>Pâtisserie collectivité</t>
  </si>
  <si>
    <t xml:space="preserve">    ↳ LAIT UHT demi écrémé France outre 10 litres</t>
  </si>
  <si>
    <t>matiere</t>
  </si>
  <si>
    <t xml:space="preserve">    ↳ Poudre d'amande blanchie extra-fine</t>
  </si>
  <si>
    <t xml:space="preserve">    ↳ Sucre glace tamisé</t>
  </si>
  <si>
    <t xml:space="preserve">    ↳ GELATINE FEUILLE (P)</t>
  </si>
  <si>
    <t>Conversions diverses</t>
  </si>
  <si>
    <t xml:space="preserve">        ↳ Gélatine feuilles (200 bloom)</t>
  </si>
  <si>
    <t xml:space="preserve">    ↳ Arôme amande amère (liquide, dosage 1-2g/kg)</t>
  </si>
  <si>
    <t xml:space="preserve">    ↳ Crème liquide entière 35% MG UHT</t>
  </si>
  <si>
    <t xml:space="preserve">    ↳ COULIS DE FRUITS</t>
  </si>
  <si>
    <t>Préparations de base collectivité</t>
  </si>
  <si>
    <t xml:space="preserve">        ↳ Purée de fraises (surgelée PAE)</t>
  </si>
  <si>
    <t xml:space="preserve">        ↳ Sucre blanc cristal sac 25 kg</t>
  </si>
  <si>
    <t xml:space="preserve">        ↳ Sirop de glucose</t>
  </si>
  <si>
    <t xml:space="preserve">        ↳ Eau (robinet - moy. France 2026)</t>
  </si>
  <si>
    <t xml:space="preserve">    ↳ MENTHE France botte</t>
  </si>
  <si>
    <t>Recette</t>
  </si>
  <si>
    <t>#</t>
  </si>
  <si>
    <t>Verbe</t>
  </si>
  <si>
    <t>Étape</t>
  </si>
  <si>
    <t>Précision technique</t>
  </si>
  <si>
    <t>Durée</t>
  </si>
  <si>
    <t>Garnir les coupelles — À la petite louche à bec, remplir les coupelles. Refroidir suivant la procédure ; stocker à + 3 °C.</t>
  </si>
  <si>
    <t>Servir — Servir avec un coulis de fruits rouges (Fiche 227) ; décorer d'une feuille de menthe.</t>
  </si>
  <si>
    <t>COULIS DE FRUITS</t>
  </si>
  <si>
    <t>Fiche technique — BLANC-MANGER AUX AMANDES</t>
  </si>
  <si>
    <t>BLANC-MANGER AUX AMANDES  GRO_CDC_246</t>
  </si>
  <si>
    <t>1.</t>
  </si>
  <si>
    <t>2.</t>
  </si>
  <si>
    <t xml:space="preserve">    GELATINE FEUILLE (P) (conv.)</t>
  </si>
  <si>
    <t>3.</t>
  </si>
  <si>
    <t>4.</t>
  </si>
  <si>
    <t>5.</t>
  </si>
  <si>
    <t xml:space="preserve">    COULIS DE FRUITS</t>
  </si>
  <si>
    <t>6.</t>
  </si>
  <si>
    <t>↳ COULIS DE FRUITS  GRO_CDC_227</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</si>
</sst>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48.612352</v>
      </c>
    </row>
    <row r="12">
      <c r="A12" t="s" s="3">
        <v>16</v>
      </c>
      <c r="B12" s="4">
        <v>0.48612352</v>
      </c>
    </row>
    <row r="13">
      <c r="A13"/>
      <c r="B13"/>
    </row>
    <row r="14">
      <c r="A14" t="s" s="5">
        <v>17</v>
      </c>
      <c r="B14" t="s" s="5">
        <v>14</v>
      </c>
    </row>
    <row r="15">
      <c r="A15" t="s" s="5">
        <v>18</v>
      </c>
      <c r="B15" s="6">
        <v>48.612352</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8"/>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0.84</v>
      </c>
      <c r="E7" s="11">
        <f>D7*$B$2</f>
        <v>0.84</v>
      </c>
      <c r="F7" t="s">
        <v>34</v>
      </c>
      <c r="G7" s="4">
        <f>E7*0.0043</f>
        <v>0.003612</v>
      </c>
    </row>
    <row r="8">
      <c r="A8" t="s">
        <v>35</v>
      </c>
      <c r="B8" t="s">
        <v>36</v>
      </c>
      <c r="C8" t="s">
        <v>37</v>
      </c>
      <c r="D8" s="9">
        <v>0.12</v>
      </c>
      <c r="E8" s="11">
        <f>D8*$B$2</f>
        <v>0.12</v>
      </c>
      <c r="F8" t="s">
        <v>38</v>
      </c>
      <c r="G8" s="4">
        <f>E8*24</f>
        <v>2.88</v>
      </c>
    </row>
    <row r="9">
      <c r="A9" t="s">
        <v>39</v>
      </c>
      <c r="B9" t="s">
        <v>40</v>
      </c>
      <c r="C9" t="s">
        <v>41</v>
      </c>
      <c r="D9" s="9">
        <v>0.84</v>
      </c>
      <c r="E9" s="11">
        <f>D9*$B$2</f>
        <v>0.84</v>
      </c>
      <c r="F9" t="s">
        <v>38</v>
      </c>
      <c r="G9" s="4">
        <f>E9*5.8</f>
        <v>4.872</v>
      </c>
    </row>
    <row r="10">
      <c r="A10" t="s">
        <v>42</v>
      </c>
      <c r="B10" t="s">
        <v>43</v>
      </c>
      <c r="C10" t="s">
        <v>44</v>
      </c>
      <c r="D10" s="9">
        <v>0.005</v>
      </c>
      <c r="E10" s="11">
        <f>D10*$B$2</f>
        <v>0.005</v>
      </c>
      <c r="F10" t="s">
        <v>34</v>
      </c>
      <c r="G10" s="4">
        <f>E10*18</f>
        <v>0.09</v>
      </c>
    </row>
    <row r="11">
      <c r="A11" t="s">
        <v>45</v>
      </c>
      <c r="B11" t="s">
        <v>46</v>
      </c>
      <c r="C11" t="s">
        <v>47</v>
      </c>
      <c r="D11" s="9">
        <v>1.2</v>
      </c>
      <c r="E11" s="11">
        <f>D11*$B$2</f>
        <v>1.2</v>
      </c>
      <c r="F11" t="s">
        <v>38</v>
      </c>
      <c r="G11" s="4">
        <f>E11*15</f>
        <v>18</v>
      </c>
    </row>
    <row r="12">
      <c r="A12" t="s">
        <v>48</v>
      </c>
      <c r="B12" t="s">
        <v>49</v>
      </c>
      <c r="C12" t="s">
        <v>50</v>
      </c>
      <c r="D12" s="9">
        <v>6</v>
      </c>
      <c r="E12" s="11">
        <f>D12*$B$2</f>
        <v>6</v>
      </c>
      <c r="F12" t="s">
        <v>34</v>
      </c>
      <c r="G12" s="4">
        <f>E12*1.67</f>
        <v>10.02</v>
      </c>
    </row>
    <row r="13">
      <c r="A13" t="s">
        <v>51</v>
      </c>
      <c r="B13" t="s">
        <v>52</v>
      </c>
      <c r="C13" t="s">
        <v>53</v>
      </c>
      <c r="D13" s="9">
        <v>3.5</v>
      </c>
      <c r="E13" s="11">
        <f>D13*$B$2</f>
        <v>3.5</v>
      </c>
      <c r="F13" t="s">
        <v>34</v>
      </c>
      <c r="G13" s="4">
        <f>E13*2.85</f>
        <v>9.975</v>
      </c>
    </row>
    <row r="14">
      <c r="A14" t="s">
        <v>54</v>
      </c>
      <c r="B14" t="s">
        <v>55</v>
      </c>
      <c r="C14" t="s">
        <v>56</v>
      </c>
      <c r="D14" s="9">
        <v>1</v>
      </c>
      <c r="E14" s="11">
        <f>D14*$B$2</f>
        <v>1</v>
      </c>
      <c r="F14" t="s">
        <v>57</v>
      </c>
      <c r="G14" s="4">
        <f>E14*0.4</f>
        <v>0.4</v>
      </c>
    </row>
    <row r="15">
      <c r="A15" t="s">
        <v>58</v>
      </c>
      <c r="B15" t="s">
        <v>59</v>
      </c>
      <c r="C15" t="s">
        <v>60</v>
      </c>
      <c r="D15" s="9">
        <v>0.168</v>
      </c>
      <c r="E15" s="11">
        <f>D15*$B$2</f>
        <v>0.168</v>
      </c>
      <c r="F15" t="s">
        <v>38</v>
      </c>
      <c r="G15" s="4">
        <f>E15*1.8</f>
        <v>0.3024</v>
      </c>
    </row>
    <row r="16">
      <c r="A16" t="s">
        <v>61</v>
      </c>
      <c r="B16" t="s">
        <v>62</v>
      </c>
      <c r="C16" t="s">
        <v>60</v>
      </c>
      <c r="D16" s="9">
        <v>0.987</v>
      </c>
      <c r="E16" s="11">
        <f>D16*$B$2</f>
        <v>0.987</v>
      </c>
      <c r="F16" t="s">
        <v>38</v>
      </c>
      <c r="G16" s="4">
        <f>E16*0.82</f>
        <v>0.80934</v>
      </c>
    </row>
    <row r="17">
      <c r="A17" t="s">
        <v>63</v>
      </c>
      <c r="B17" t="s">
        <v>64</v>
      </c>
      <c r="C17" t="s">
        <v>60</v>
      </c>
      <c r="D17" s="9">
        <v>1.2</v>
      </c>
      <c r="E17" s="11">
        <f>D17*$B$2</f>
        <v>1.2</v>
      </c>
      <c r="F17" t="s">
        <v>38</v>
      </c>
      <c r="G17" s="4">
        <f>E17*1.05</f>
        <v>1.26</v>
      </c>
    </row>
    <row r="18">
      <c r="A18"/>
      <c r="B18"/>
      <c r="C18"/>
      <c r="D18"/>
      <c r="E18"/>
      <c r="F18" t="s" s="3">
        <v>65</v>
      </c>
      <c r="G18" s="12">
        <f>SUM(G7:G17)</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5"/>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66</v>
      </c>
      <c r="B1" t="s" s="2">
        <v>67</v>
      </c>
      <c r="C1" t="s" s="2">
        <v>68</v>
      </c>
      <c r="D1" t="s" s="2">
        <v>69</v>
      </c>
      <c r="E1" t="s" s="2">
        <v>29</v>
      </c>
      <c r="F1" t="s" s="2">
        <v>5</v>
      </c>
    </row>
    <row r="2">
      <c r="A2">
        <v>0</v>
      </c>
      <c r="B2" t="s">
        <v>2</v>
      </c>
      <c r="C2" t="s">
        <v>70</v>
      </c>
      <c r="D2" s="11">
        <v>100</v>
      </c>
      <c r="E2" t="s">
        <v>24</v>
      </c>
      <c r="F2" t="s">
        <v>71</v>
      </c>
    </row>
    <row r="3">
      <c r="A3">
        <v>1</v>
      </c>
      <c r="B3" t="s">
        <v>72</v>
      </c>
      <c r="C3" t="s">
        <v>73</v>
      </c>
      <c r="D3" s="11">
        <v>6</v>
      </c>
      <c r="E3" t="s">
        <v>34</v>
      </c>
      <c r="F3" t="s">
        <v>50</v>
      </c>
    </row>
    <row r="4">
      <c r="A4">
        <v>1</v>
      </c>
      <c r="B4" t="s">
        <v>74</v>
      </c>
      <c r="C4" t="s">
        <v>73</v>
      </c>
      <c r="D4" s="11">
        <v>1.2</v>
      </c>
      <c r="E4" t="s">
        <v>38</v>
      </c>
      <c r="F4" t="s">
        <v>47</v>
      </c>
    </row>
    <row r="5">
      <c r="A5">
        <v>1</v>
      </c>
      <c r="B5" t="s">
        <v>75</v>
      </c>
      <c r="C5" t="s">
        <v>73</v>
      </c>
      <c r="D5" s="11">
        <v>1.2</v>
      </c>
      <c r="E5" t="s">
        <v>38</v>
      </c>
      <c r="F5" t="s">
        <v>60</v>
      </c>
    </row>
    <row r="6">
      <c r="A6">
        <v>1</v>
      </c>
      <c r="B6" t="s">
        <v>76</v>
      </c>
      <c r="C6" t="s">
        <v>70</v>
      </c>
      <c r="D6" s="11">
        <v>60</v>
      </c>
      <c r="E6" t="s">
        <v>24</v>
      </c>
      <c r="F6" t="s">
        <v>77</v>
      </c>
    </row>
    <row r="7">
      <c r="A7">
        <v>2</v>
      </c>
      <c r="B7" t="s">
        <v>78</v>
      </c>
      <c r="C7" t="s">
        <v>73</v>
      </c>
      <c r="D7" s="11">
        <v>0.12</v>
      </c>
      <c r="E7" t="s">
        <v>38</v>
      </c>
      <c r="F7" t="s">
        <v>37</v>
      </c>
    </row>
    <row r="8">
      <c r="A8">
        <v>1</v>
      </c>
      <c r="B8" t="s">
        <v>79</v>
      </c>
      <c r="C8" t="s">
        <v>73</v>
      </c>
      <c r="D8" s="11">
        <v>0.005</v>
      </c>
      <c r="E8" t="s">
        <v>34</v>
      </c>
      <c r="F8" t="s">
        <v>44</v>
      </c>
    </row>
    <row r="9">
      <c r="A9">
        <v>1</v>
      </c>
      <c r="B9" t="s">
        <v>80</v>
      </c>
      <c r="C9" t="s">
        <v>73</v>
      </c>
      <c r="D9" s="11">
        <v>3.5</v>
      </c>
      <c r="E9" t="s">
        <v>34</v>
      </c>
      <c r="F9" t="s">
        <v>53</v>
      </c>
    </row>
    <row r="10">
      <c r="A10">
        <v>1</v>
      </c>
      <c r="B10" t="s">
        <v>81</v>
      </c>
      <c r="C10" t="s">
        <v>70</v>
      </c>
      <c r="D10" s="11">
        <v>42</v>
      </c>
      <c r="E10" t="s">
        <v>24</v>
      </c>
      <c r="F10" t="s">
        <v>82</v>
      </c>
    </row>
    <row r="11">
      <c r="A11">
        <v>2</v>
      </c>
      <c r="B11" t="s">
        <v>83</v>
      </c>
      <c r="C11" t="s">
        <v>73</v>
      </c>
      <c r="D11" s="11">
        <v>0.84</v>
      </c>
      <c r="E11" t="s">
        <v>38</v>
      </c>
      <c r="F11" t="s">
        <v>41</v>
      </c>
    </row>
    <row r="12">
      <c r="A12">
        <v>2</v>
      </c>
      <c r="B12" t="s">
        <v>84</v>
      </c>
      <c r="C12" t="s">
        <v>73</v>
      </c>
      <c r="D12" s="11">
        <v>0.987</v>
      </c>
      <c r="E12" t="s">
        <v>38</v>
      </c>
      <c r="F12" t="s">
        <v>60</v>
      </c>
    </row>
    <row r="13">
      <c r="A13">
        <v>2</v>
      </c>
      <c r="B13" t="s">
        <v>85</v>
      </c>
      <c r="C13" t="s">
        <v>73</v>
      </c>
      <c r="D13" s="11">
        <v>0.168</v>
      </c>
      <c r="E13" t="s">
        <v>38</v>
      </c>
      <c r="F13" t="s">
        <v>60</v>
      </c>
    </row>
    <row r="14">
      <c r="A14">
        <v>2</v>
      </c>
      <c r="B14" t="s">
        <v>86</v>
      </c>
      <c r="C14" t="s">
        <v>73</v>
      </c>
      <c r="D14" s="11">
        <v>0.84</v>
      </c>
      <c r="E14" t="s">
        <v>34</v>
      </c>
      <c r="F14" t="s">
        <v>33</v>
      </c>
    </row>
    <row r="15">
      <c r="A15">
        <v>1</v>
      </c>
      <c r="B15" t="s">
        <v>87</v>
      </c>
      <c r="C15" t="s">
        <v>73</v>
      </c>
      <c r="D15" s="11">
        <v>1</v>
      </c>
      <c r="E15" t="s">
        <v>57</v>
      </c>
      <c r="F15" t="s">
        <v>56</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2"/>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88</v>
      </c>
      <c r="B1" t="s" s="2">
        <v>89</v>
      </c>
      <c r="C1" t="s" s="2">
        <v>90</v>
      </c>
      <c r="D1" t="s" s="2">
        <v>91</v>
      </c>
      <c r="E1" t="s" s="2">
        <v>92</v>
      </c>
      <c r="F1" t="s" s="2">
        <v>93</v>
      </c>
    </row>
    <row r="2">
      <c r="A2" t="s">
        <v>2</v>
      </c>
      <c r="B2">
        <v>1</v>
      </c>
      <c r="C2"/>
      <c r="D2" t="inlineStr" s="13">
        <is>
          <t>Mise en place du poste de travail — Vérifier les D.L.C., peser les denrées, sélectionner le matériel nécessaire. Laver et désinfecter le matériel et le poste de travail en suivant les protocoles.</t>
        </is>
      </c>
      <c r="E2" t="s" s="13"/>
      <c r="F2"/>
    </row>
    <row r="3">
      <c r="A3" t="s">
        <v>2</v>
      </c>
      <c r="B3">
        <v>2</v>
      </c>
      <c r="C3"/>
      <c r="D3" t="inlineStr" s="13">
        <is>
          <t>Préparations préliminaires — Disposer 100 coupelles dans 5 bacs GN 1/1 H 35. Faire tremper la gélatine dans l'eau froide. Mettre la crème fleurette dans la cuve du batteur et la réserver au froid.</t>
        </is>
      </c>
      <c r="E3" t="s" s="13"/>
      <c r="F3"/>
    </row>
    <row r="4">
      <c r="A4" t="s">
        <v>2</v>
      </c>
      <c r="B4">
        <v>3</v>
      </c>
      <c r="C4"/>
      <c r="D4" t="inlineStr" s="13">
        <is>
          <t>Confectionner le blanc-manger — Chauffer le lait avec la poudre d'amandes et laisser frémir quelques minutes pour infuser. Filtrer au chinois en foulant les amandes. Égoutter et presser la gélatine et la dissoudre au fouet dans le lait (ou ajouter l'agar-agar directement). Ajouter le sucre glace et le dissoudre (après chauffage, le lait ne se colore pas). Ajouter quelques gouttes d'extrait d'amandes amères. Refroidir jusqu'à une consistance encore souple. Pendant ce temps, monter la crème en deuxième vitesse, puis la serrer 15 à 20 secondes en troisième. Amollir le lait gélifié avec un peu de crème fouettée, puis incorporer le reste à l'écumoire.</t>
        </is>
      </c>
      <c r="E4" t="s" s="13"/>
      <c r="F4"/>
    </row>
    <row r="5">
      <c r="A5" t="s">
        <v>2</v>
      </c>
      <c r="B5">
        <v>4</v>
      </c>
      <c r="C5"/>
      <c r="D5" t="s" s="13">
        <v>94</v>
      </c>
      <c r="E5" t="s" s="13"/>
      <c r="F5"/>
    </row>
    <row r="6">
      <c r="A6" t="s">
        <v>2</v>
      </c>
      <c r="B6">
        <v>5</v>
      </c>
      <c r="C6"/>
      <c r="D6" t="s" s="13">
        <v>95</v>
      </c>
      <c r="E6" t="s" s="13"/>
      <c r="F6"/>
    </row>
    <row r="7">
      <c r="A7" t="s">
        <v>2</v>
      </c>
      <c r="B7">
        <v>6</v>
      </c>
      <c r="C7"/>
      <c r="D7" t="inlineStr" s="13">
        <is>
          <t>Suggestion — Cuire un sirop avec 500 g de sucre et 0,5 L d'eau, y verser 3 kg de fruits rouges, cerises ou framboises surgelés, remuer délicatement, débarrasser en bac ; à l'envoi, une cuillère de fruits chauds sur le blanc-manger froid et une feuille de menthe.</t>
        </is>
      </c>
      <c r="E7" t="s" s="13"/>
      <c r="F7"/>
    </row>
    <row r="8">
      <c r="A8" t="s">
        <v>96</v>
      </c>
      <c r="B8">
        <v>1</v>
      </c>
      <c r="C8"/>
      <c r="D8" t="inlineStr" s="13">
        <is>
          <t>Mise en place du poste de travail — Vérifier les D.L.U.O., peser les denrées, sélectionner le matériel. Désinfecter le matériel et le poste de travail suivant les protocoles.</t>
        </is>
      </c>
      <c r="E8" t="s" s="13"/>
      <c r="F8"/>
    </row>
    <row r="9">
      <c r="A9" t="s">
        <v>96</v>
      </c>
      <c r="B9">
        <v>2</v>
      </c>
      <c r="C9"/>
      <c r="D9" t="inlineStr" s="13">
        <is>
          <t>Préparations préliminaires — Laver et désinfecter les fruits (3 bains de rinçage dont le premier additionné de quelques gouttes d'eau de javel) suivant la procédure.</t>
        </is>
      </c>
      <c r="E9" t="s" s="13"/>
      <c r="F9"/>
    </row>
    <row r="10">
      <c r="A10" t="s">
        <v>96</v>
      </c>
      <c r="B10">
        <v>3</v>
      </c>
      <c r="C10"/>
      <c r="D10" t="inlineStr" s="13">
        <is>
          <t>Confection du sirop à 30° — Dans une russe, mettre 2 litres d'eau, le sucre semoule et le glucose. Remuer le sucre avec une spatule pour le dissoudre avant de le mettre en cuisson. Porter à ébullition quelques minutes.</t>
        </is>
      </c>
      <c r="E10" t="s" s="13"/>
      <c r="F10"/>
    </row>
    <row r="11">
      <c r="A11" t="s">
        <v>96</v>
      </c>
      <c r="B11">
        <v>4</v>
      </c>
      <c r="C11"/>
      <c r="D11" t="inlineStr" s="13">
        <is>
          <t>Confection de la pulpe de fruit — Mixer la pulpe du fruit. Mélanger le sirop et la pulpe de fruit. Laisser infuser. Passer au chinois. Refroidir suivant la procédure. Filmer, indiquer la traçabilité des produits et la date de fabrication. Réserver au froid.</t>
        </is>
      </c>
      <c r="E11" t="s" s="13"/>
      <c r="F11"/>
    </row>
    <row r="12">
      <c r="A12" t="s">
        <v>96</v>
      </c>
      <c r="B12">
        <v>5</v>
      </c>
      <c r="C12"/>
      <c r="D12" t="inlineStr" s="13">
        <is>
          <t>Suggestions — Le coulis peut être servi froid ou chaud. Il s'élabore avec une grande variété de fruits (abricots, pêches, poires, fraises, melons et aussi avec des fruits surgelés).</t>
        </is>
      </c>
      <c r="E12" t="s" s="13"/>
      <c r="F12"/>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2"/>
  <cols>
    <col min="1" max="1" width="22" customWidth="1"/>
    <col min="2" max="2" width="52" customWidth="1"/>
    <col min="3" max="3" width="14" customWidth="1"/>
    <col min="4" max="4" width="10" customWidth="1"/>
  </cols>
  <sheetData>
    <row r="1" customHeight="1" ht="24">
      <c r="A1" t="s" s="7">
        <v>97</v>
      </c>
      <c r="B1"/>
      <c r="C1"/>
      <c r="D1"/>
    </row>
    <row r="2">
      <c r="A2" t="str" s="14">
        <f>"GRO_CDC_246 · GRO.DESSERTS · référence : "&amp;Besoins!B3&amp;" "&amp;Besoins!C3&amp;" · multiplicateur réglable sur la feuille ""Besoins"""</f>
        <v>GRO_CDC_246 · GRO.DESSERTS · référence : 100 pc · multiplicateur réglable sur la feuille </v>
      </c>
      <c r="B2"/>
      <c r="C2"/>
      <c r="D2"/>
    </row>
    <row r="3">
      <c r="A3"/>
      <c r="B3"/>
      <c r="C3"/>
      <c r="D3"/>
    </row>
    <row r="4">
      <c r="A4" t="s" s="15">
        <v>98</v>
      </c>
      <c r="B4"/>
      <c r="C4"/>
      <c r="D4"/>
    </row>
    <row r="5">
      <c r="A5" t="s" s="16">
        <v>99</v>
      </c>
      <c r="B5" t="str" s="13">
        <f>Procedure!D2</f>
        <v>Mise en place du poste de travail — Vérifier les D.L.C., peser les denrées, sélectionner le matériel nécessaire. Laver et désinfecter le matériel et le poste de travail en suivant les protocoles.</v>
      </c>
      <c r="C5"/>
      <c r="D5"/>
    </row>
    <row r="6">
      <c r="A6" t="s" s="16">
        <v>100</v>
      </c>
      <c r="B6" t="str" s="13">
        <f>Procedure!D3</f>
        <v>Préparations préliminaires — Disposer 100 coupelles dans 5 bacs GN 1/1 H 35. Faire tremper la gélatine dans l'eau froide. Mettre la crème fleurette dans la cuve du batteur et la réserver au froid.</v>
      </c>
      <c r="C6"/>
      <c r="D6"/>
    </row>
    <row r="7">
      <c r="A7"/>
      <c r="B7" t="s">
        <v>101</v>
      </c>
      <c r="C7" s="11">
        <f>'Besoins'!$B$2*60</f>
        <v>60</v>
      </c>
      <c r="D7" t="s">
        <v>24</v>
      </c>
    </row>
    <row r="8">
      <c r="A8"/>
      <c r="B8" t="str">
        <f>Besoins!B13</f>
        <v>Crème liquide entière 35% MG UHT</v>
      </c>
      <c r="C8" s="11">
        <f>Besoins!E13</f>
        <v>3.5</v>
      </c>
      <c r="D8" t="str">
        <f>Besoins!F13</f>
        <v>lt</v>
      </c>
    </row>
    <row r="9">
      <c r="A9" t="s" s="16">
        <v>102</v>
      </c>
      <c r="B9" t="str" s="13">
        <f>Procedure!D4</f>
        <v>Confectionner le blanc-manger — Chauffer le lait avec la poudre d'amandes et laisser frémir quelques minutes pour infuser. Filtrer au chinois en foulant les amandes. Égoutter et presser la gélatine et la dissoudre au fouet dans le lait (ou ajouter l'agar-agar directement). Ajouter le sucre glace et le dissoudre (après chauffage, le lait ne se colore pas). Ajouter quelques gouttes d'extrait d'amandes amères. Refroidir jusqu'à une consistance encore souple. Pendant ce temps, monter la crème en deuxième vitesse, puis la serrer 15 à 20 secondes en troisième. Amollir le lait gélifié avec un peu de crème fouettée, puis incorporer le reste à l'écumoire.</v>
      </c>
      <c r="C9"/>
      <c r="D9"/>
    </row>
    <row r="10">
      <c r="A10"/>
      <c r="B10" t="str">
        <f>Besoins!B12</f>
        <v>LAIT UHT demi écrémé France outre 10 litres</v>
      </c>
      <c r="C10" s="11">
        <f>Besoins!E12</f>
        <v>6</v>
      </c>
      <c r="D10" t="str">
        <f>Besoins!F12</f>
        <v>lt</v>
      </c>
    </row>
    <row r="11">
      <c r="A11"/>
      <c r="B11" t="str">
        <f>Besoins!B11</f>
        <v>Poudre d'amande blanchie extra-fine</v>
      </c>
      <c r="C11" s="11">
        <f>Besoins!E11</f>
        <v>1.2</v>
      </c>
      <c r="D11" t="str">
        <f>Besoins!F11</f>
        <v>kg</v>
      </c>
    </row>
    <row r="12">
      <c r="A12"/>
      <c r="B12" t="str">
        <f>Besoins!B17</f>
        <v>Sucre glace tamisé</v>
      </c>
      <c r="C12" s="11">
        <f>Besoins!E17</f>
        <v>1.2</v>
      </c>
      <c r="D12" t="str">
        <f>Besoins!F17</f>
        <v>kg</v>
      </c>
    </row>
    <row r="13">
      <c r="A13"/>
      <c r="B13" t="str">
        <f>Besoins!B10</f>
        <v>Arôme amande amère (liquide, dosage 1-2g/kg)</v>
      </c>
      <c r="C13" s="11">
        <f>Besoins!E10</f>
        <v>0.005</v>
      </c>
      <c r="D13" t="str">
        <f>Besoins!F10</f>
        <v>lt</v>
      </c>
    </row>
    <row r="14">
      <c r="A14" t="s" s="16">
        <v>103</v>
      </c>
      <c r="B14" t="str" s="13">
        <f>Procedure!D5</f>
        <v>Garnir les coupelles — À la petite louche à bec, remplir les coupelles. Refroidir suivant la procédure ; stocker à + 3 °C.</v>
      </c>
      <c r="C14"/>
      <c r="D14"/>
    </row>
    <row r="15">
      <c r="A15" t="s" s="16">
        <v>104</v>
      </c>
      <c r="B15" t="str" s="13">
        <f>Procedure!D6</f>
        <v>Servir — Servir avec un coulis de fruits rouges (Fiche 227) ; décorer d'une feuille de menthe.</v>
      </c>
      <c r="C15"/>
      <c r="D15"/>
    </row>
    <row r="16">
      <c r="A16"/>
      <c r="B16" t="s">
        <v>105</v>
      </c>
      <c r="C16" s="11">
        <f>'Besoins'!$B$2*42</f>
        <v>42</v>
      </c>
      <c r="D16" t="s">
        <v>24</v>
      </c>
    </row>
    <row r="17">
      <c r="A17"/>
      <c r="B17" t="str">
        <f>Besoins!B14</f>
        <v>MENTHE France botte</v>
      </c>
      <c r="C17" s="11">
        <f>Besoins!E14</f>
        <v>1</v>
      </c>
      <c r="D17" t="str">
        <f>Besoins!F14</f>
        <v>bte</v>
      </c>
    </row>
    <row r="18">
      <c r="A18" t="s" s="16">
        <v>106</v>
      </c>
      <c r="B18" t="str" s="13">
        <f>Procedure!D7</f>
        <v>Suggestion — Cuire un sirop avec 500 g de sucre et 0,5 L d'eau, y verser 3 kg de fruits rouges, cerises ou framboises surgelés, remuer délicatement, débarrasser en bac ; à l'envoi, une cuillère de fruits chauds sur le blanc-manger froid et une feuille de menthe.</v>
      </c>
      <c r="C18"/>
      <c r="D18"/>
    </row>
    <row r="19">
      <c r="A19"/>
      <c r="B19"/>
      <c r="C19"/>
      <c r="D19"/>
    </row>
    <row r="20">
      <c r="A20" t="s" s="15">
        <v>107</v>
      </c>
      <c r="B20"/>
      <c r="C20"/>
      <c r="D20"/>
    </row>
    <row r="21">
      <c r="A21" t="s" s="16">
        <v>99</v>
      </c>
      <c r="B21" t="str" s="13">
        <f>Procedure!D8</f>
        <v>Mise en place du poste de travail — Vérifier les D.L.U.O., peser les denrées, sélectionner le matériel. Désinfecter le matériel et le poste de travail suivant les protocoles.</v>
      </c>
      <c r="C21"/>
      <c r="D21"/>
    </row>
    <row r="22">
      <c r="A22" t="s" s="16">
        <v>100</v>
      </c>
      <c r="B22" t="str" s="13">
        <f>Procedure!D9</f>
        <v>Préparations préliminaires — Laver et désinfecter les fruits (3 bains de rinçage dont le premier additionné de quelques gouttes d'eau de javel) suivant la procédure.</v>
      </c>
      <c r="C22"/>
      <c r="D22"/>
    </row>
    <row r="23">
      <c r="A23"/>
      <c r="B23" t="str">
        <f>Besoins!B9</f>
        <v>Purée de fraises (surgelée PAE)</v>
      </c>
      <c r="C23" s="11">
        <f>Besoins!E9</f>
        <v>0.84</v>
      </c>
      <c r="D23" t="str">
        <f>Besoins!F9</f>
        <v>kg</v>
      </c>
    </row>
    <row r="24">
      <c r="A24" t="s" s="16">
        <v>102</v>
      </c>
      <c r="B24" t="str" s="13">
        <f>Procedure!D10</f>
        <v>Confection du sirop à 30° — Dans une russe, mettre 2 litres d'eau, le sucre semoule et le glucose. Remuer le sucre avec une spatule pour le dissoudre avant de le mettre en cuisson. Porter à ébullition quelques minutes.</v>
      </c>
      <c r="C24"/>
      <c r="D24"/>
    </row>
    <row r="25">
      <c r="A25"/>
      <c r="B25" t="str">
        <f>Besoins!B16</f>
        <v>Sucre blanc cristal sac 25 kg</v>
      </c>
      <c r="C25" s="11">
        <f>Besoins!E16</f>
        <v>0.987</v>
      </c>
      <c r="D25" t="str">
        <f>Besoins!F16</f>
        <v>kg</v>
      </c>
    </row>
    <row r="26">
      <c r="A26"/>
      <c r="B26" t="str">
        <f>Besoins!B15</f>
        <v>Sirop de glucose</v>
      </c>
      <c r="C26" s="11">
        <f>Besoins!E15</f>
        <v>0.168</v>
      </c>
      <c r="D26" t="str">
        <f>Besoins!F15</f>
        <v>kg</v>
      </c>
    </row>
    <row r="27">
      <c r="A27"/>
      <c r="B27" t="str">
        <f>Besoins!B7</f>
        <v>Eau (robinet - moy. France 2026)</v>
      </c>
      <c r="C27" s="11">
        <f>Besoins!E7</f>
        <v>0.84</v>
      </c>
      <c r="D27" t="str">
        <f>Besoins!F7</f>
        <v>lt</v>
      </c>
    </row>
    <row r="28">
      <c r="A28" t="s" s="16">
        <v>103</v>
      </c>
      <c r="B28" t="str" s="13">
        <f>Procedure!D11</f>
        <v>Confection de la pulpe de fruit — Mixer la pulpe du fruit. Mélanger le sirop et la pulpe de fruit. Laisser infuser. Passer au chinois. Refroidir suivant la procédure. Filmer, indiquer la traçabilité des produits et la date de fabrication. Réserver au froid.</v>
      </c>
      <c r="C28"/>
      <c r="D28"/>
    </row>
    <row r="29">
      <c r="A29"/>
      <c r="B29" t="str">
        <f>Besoins!B9</f>
        <v>Purée de fraises (surgelée PAE)</v>
      </c>
      <c r="C29" s="11">
        <f>Besoins!E9</f>
        <v>0.84</v>
      </c>
      <c r="D29" t="str">
        <f>Besoins!F9</f>
        <v>kg</v>
      </c>
    </row>
    <row r="30">
      <c r="A30" t="s" s="16">
        <v>104</v>
      </c>
      <c r="B30" t="str" s="13">
        <f>Procedure!D12</f>
        <v>Suggestions — Le coulis peut être servi froid ou chaud. Il s'élabore avec une grande variété de fruits (abricots, pêches, poires, fraises, melons et aussi avec des fruits surgelés).</v>
      </c>
      <c r="C30"/>
      <c r="D30"/>
    </row>
    <row r="31">
      <c r="A31"/>
      <c r="B31"/>
      <c r="C31"/>
      <c r="D31"/>
    </row>
    <row r="32">
      <c r="A32" t="s" s="17">
        <v>21</v>
      </c>
      <c r="B32"/>
      <c r="C32"/>
      <c r="D32"/>
    </row>
  </sheetData>
  <sheetProtection sheet="1" formatRows="0" formatColumns="0"/>
  <mergeCells count="16">
    <mergeCell ref="A1:D1"/>
    <mergeCell ref="A2:D2"/>
    <mergeCell ref="A4:D4"/>
    <mergeCell ref="B5:D5"/>
    <mergeCell ref="B6:D6"/>
    <mergeCell ref="B9:D9"/>
    <mergeCell ref="B14:D14"/>
    <mergeCell ref="B15:D15"/>
    <mergeCell ref="B18:D18"/>
    <mergeCell ref="A20:D20"/>
    <mergeCell ref="B21:D21"/>
    <mergeCell ref="B22:D22"/>
    <mergeCell ref="B24:D24"/>
    <mergeCell ref="B28:D28"/>
    <mergeCell ref="B30:D30"/>
    <mergeCell ref="A32:D3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2026-09-28T12:50:37Z</dcterms:created>
  <dc:title>BLANC-MANGER AUX AMANDES</dc:title>
  <dc:subject/>
  <dc:creator>CUIS.web</dc:creator>
  <cp:lastModifiedBy/>
  <cp:keywords/>
  <dc:description>Export automatique — moteur récursif d'origine : Bernard Vandendaele</dc:description>
  <cp:category/>
  <dc:language>en-US</dc:language>
  <dcterms:modified xsi:type="dcterms:W3CDTF">2026-09-28T12:50:37Z</dcterms:modified>
  <cp:revision>1</cp:revision>
</cp:coreProperties>
</file>