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<sst xmlns="http://schemas.openxmlformats.org/spreadsheetml/2006/main" count="73" uniqueCount="73">
  <si>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</si>
  <si>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</si>
  <si>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</si>
  <si>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</si>
  <si>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</si>
  <si>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</si>
  <si>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</si>
  <si>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</si>
  <si>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</si>
  <si>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</si>
  <si>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</si>
  <si>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</si>
  <si>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</si>
  <si>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</si>
  <si>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</si>
  <si>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</si>
  <si>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</si>
  <si>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</si>
  <si>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</si>
  <si>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</si>
  <si>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</si>
  <si>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</si>
  <si>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</si>
  <si>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</si>
  <si>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</si>
  <si>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</si>
  <si>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</si>
  <si>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</si>
  <si>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</si>
  <si>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</si>
  <si>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</si>
  <si>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</si>
  <si>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</si>
  <si>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</si>
  <si>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</si>
  <si>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</si>
  <si>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</si>
  <si>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</si>
  <si>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</si>
  <si>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</si>
  <si>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</si>
  <si>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</si>
  <si>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</si>
  <si>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</si>
  <si>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</si>
  <si>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SPAGHETTI ALLA CARBONARA (ROMAINE)</t>
  </si>
  <si>
    <t>Servir — Servir aussitôt à l'assiette, parsemer du pecorino restant et d'un tour de poivre noir.</t>
  </si>
  <si>
    <t>Niveau</t>
  </si>
  <si>
    <t>Composant</t>
  </si>
  <si>
    <t>Type</t>
  </si>
  <si>
    <t>Quantité (× multiplicateur, voir feuille Besoins)</t>
  </si>
  <si>
    <t>recette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</si>
  <si>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</si>
  <si>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</si>
  <si>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</si>
  <si>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</si>
  <si>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</si>
  <si>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</si>
  <si>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 (conv.)</t>
  </si>
  <si>
    <t>conversion</t>
  </si>
  <si>
    <t xml:space="preserve">    ↳ Pecorino romano DOP (brebis, à râper)</t>
  </si>
  <si>
    <t xml:space="preserve">    ↳ Poivre noir mignonnette (concassé)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</si>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</sst>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3</v>
      </c>
      <c r="G7" s="9">
        <f>E7*0.2700000027</f>
        <v>4.909091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E9*19</f>
        <v>57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22</v>
      </c>
      <c r="G10" s="9">
        <f>E10*13.2</f>
        <v>0.792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22</v>
      </c>
      <c r="G11" s="9">
        <f>E11*17.5</f>
        <v>35</v>
      </c>
    </row>
    <row r="12">
      <c r="A12" t="s">
        <v>29</v>
      </c>
      <c r="B12" t="s">
        <v>30</v>
      </c>
      <c r="C12" t="s">
        <v>31</v>
      </c>
      <c r="D12" s="4">
        <v>1.8</v>
      </c>
      <c r="E12" s="6">
        <f>D12*$B$2</f>
        <v>1.8</v>
      </c>
      <c r="F12" t="s">
        <v>22</v>
      </c>
      <c r="G12" s="9">
        <f>E12*5.8</f>
        <v>10.44</v>
      </c>
    </row>
    <row r="13">
      <c r="A13" t="s">
        <v>32</v>
      </c>
      <c r="B13" t="s">
        <v>33</v>
      </c>
      <c r="C13" t="s">
        <v>34</v>
      </c>
      <c r="D13" s="4">
        <v>9</v>
      </c>
      <c r="E13" s="6">
        <f>D13*$B$2</f>
        <v>9</v>
      </c>
      <c r="F13" t="s">
        <v>22</v>
      </c>
      <c r="G13" s="9">
        <f>E13*1.2</f>
        <v>10.8</v>
      </c>
    </row>
    <row r="14">
      <c r="A14" t="s">
        <v>35</v>
      </c>
      <c r="B14" t="s">
        <v>36</v>
      </c>
      <c r="C14" t="s">
        <v>37</v>
      </c>
      <c r="D14" s="4">
        <v>0.9</v>
      </c>
      <c r="E14" s="6">
        <f>D14*$B$2</f>
        <v>0.9</v>
      </c>
      <c r="F14" t="s">
        <v>22</v>
      </c>
      <c r="G14" s="9">
        <f>E14*0.42</f>
        <v>0.378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45</v>
      </c>
      <c r="B3">
        <v>2</v>
      </c>
      <c r="C3"/>
      <c r="D3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2"/>
      <c r="F3"/>
    </row>
    <row r="4">
      <c r="A4" t="s">
        <v>45</v>
      </c>
      <c r="B4">
        <v>3</v>
      </c>
      <c r="C4"/>
      <c r="D4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2"/>
      <c r="F4"/>
    </row>
    <row r="5">
      <c r="A5" t="s">
        <v>45</v>
      </c>
      <c r="B5">
        <v>4</v>
      </c>
      <c r="C5"/>
      <c r="D5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2"/>
      <c r="F5"/>
    </row>
    <row r="6">
      <c r="A6" t="s">
        <v>45</v>
      </c>
      <c r="B6">
        <v>5</v>
      </c>
      <c r="C6"/>
      <c r="D6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2"/>
      <c r="F6"/>
    </row>
    <row r="7">
      <c r="A7" t="s">
        <v>45</v>
      </c>
      <c r="B7">
        <v>6</v>
      </c>
      <c r="C7"/>
      <c r="D7" t="s" s="12">
        <v>46</v>
      </c>
      <c r="E7" t="s" s="12"/>
      <c r="F7"/>
    </row>
    <row r="8">
      <c r="A8" t="s">
        <v>45</v>
      </c>
      <c r="B8">
        <v>7</v>
      </c>
      <c r="C8"/>
      <c r="D8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45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'Besoins'!$B$2*9</f>
        <v>9</v>
      </c>
      <c r="E3" t="s">
        <v>22</v>
      </c>
    </row>
    <row r="4">
      <c r="A4">
        <v>1</v>
      </c>
      <c r="B4" t="s">
        <v>54</v>
      </c>
      <c r="C4" t="s">
        <v>53</v>
      </c>
      <c r="D4" s="6">
        <f>'Besoins'!$B$2*90</f>
        <v>90</v>
      </c>
      <c r="E4" t="s">
        <v>18</v>
      </c>
    </row>
    <row r="5">
      <c r="A5">
        <v>1</v>
      </c>
      <c r="B5" t="s">
        <v>55</v>
      </c>
      <c r="C5" t="s">
        <v>53</v>
      </c>
      <c r="D5" s="6">
        <f>'Besoins'!$B$2*0.9</f>
        <v>0.9</v>
      </c>
      <c r="E5" t="s">
        <v>22</v>
      </c>
    </row>
    <row r="6">
      <c r="A6">
        <v>1</v>
      </c>
      <c r="B6" t="s">
        <v>56</v>
      </c>
      <c r="C6" t="s">
        <v>53</v>
      </c>
      <c r="D6" s="6">
        <f>'Besoins'!$B$2*3</f>
        <v>3</v>
      </c>
      <c r="E6" t="s">
        <v>22</v>
      </c>
    </row>
    <row r="7">
      <c r="A7">
        <v>1</v>
      </c>
      <c r="B7" t="s">
        <v>57</v>
      </c>
      <c r="C7" t="s">
        <v>53</v>
      </c>
      <c r="D7" s="6">
        <f>'Besoins'!$B$2*1.8</f>
        <v>1.8</v>
      </c>
      <c r="E7" t="s">
        <v>22</v>
      </c>
    </row>
    <row r="8">
      <c r="A8">
        <v>1</v>
      </c>
      <c r="B8" t="s">
        <v>58</v>
      </c>
      <c r="C8" t="s">
        <v>59</v>
      </c>
      <c r="D8" s="6">
        <f>'Besoins'!$B$2*1</f>
        <v>1</v>
      </c>
      <c r="E8" t="s">
        <v>18</v>
      </c>
    </row>
    <row r="9">
      <c r="A9">
        <v>1</v>
      </c>
      <c r="B9" t="s">
        <v>60</v>
      </c>
      <c r="C9" t="s">
        <v>53</v>
      </c>
      <c r="D9" s="6">
        <f>'Besoins'!$B$2*2</f>
        <v>2</v>
      </c>
      <c r="E9" t="s">
        <v>22</v>
      </c>
    </row>
    <row r="10">
      <c r="A10">
        <v>1</v>
      </c>
      <c r="B10" t="s">
        <v>61</v>
      </c>
      <c r="C10" t="s">
        <v>53</v>
      </c>
      <c r="D10" s="6">
        <f>'Besoins'!$B$2*0.06</f>
        <v>0.06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3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65</v>
      </c>
      <c r="B6" t="str" s="12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6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6">
        <f>Besoins!E12</f>
        <v>1.8</v>
      </c>
      <c r="D8" t="str">
        <f>Besoins!F12</f>
        <v>kg</v>
      </c>
    </row>
    <row r="9">
      <c r="A9"/>
      <c r="B9" t="s">
        <v>66</v>
      </c>
      <c r="C9" s="6">
        <f>'Besoins'!$B$2*1</f>
        <v>1</v>
      </c>
      <c r="D9" t="s">
        <v>18</v>
      </c>
    </row>
    <row r="10">
      <c r="A10"/>
      <c r="B10" t="str">
        <f>Besoins!B11</f>
        <v>Pecorino romano DOP (brebis, à râper)</v>
      </c>
      <c r="C10" s="6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6">
        <f>Besoins!E10</f>
        <v>0.06</v>
      </c>
      <c r="D11" t="str">
        <f>Besoins!F10</f>
        <v>kg</v>
      </c>
    </row>
    <row r="12">
      <c r="A12" t="s" s="15">
        <v>67</v>
      </c>
      <c r="B12" t="str" s="12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5">
        <v>68</v>
      </c>
      <c r="B13" t="str" s="12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6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6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6">
        <f>Besoins!E14</f>
        <v>0.9</v>
      </c>
      <c r="D16" t="str">
        <f>Besoins!F14</f>
        <v>kg</v>
      </c>
    </row>
    <row r="17">
      <c r="A17" t="s" s="15">
        <v>69</v>
      </c>
      <c r="B17" t="str" s="12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5">
        <v>70</v>
      </c>
      <c r="B18" t="str" s="12">
        <f>Procedure!D7</f>
        <v>Servir — Servir aussitôt à l'assiette, parsemer du pecorino restant et d'un tour de poivre noir.</v>
      </c>
      <c r="C18"/>
      <c r="D18"/>
    </row>
    <row r="19">
      <c r="A19" t="s" s="15">
        <v>71</v>
      </c>
      <c r="B19" t="str" s="12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6">
        <v>72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2026-09-27T16:33:22Z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2026-09-27T16:33:22Z</dcterms:modified>
  <cp:revision>1</cp:revision>
</cp:coreProperties>
</file>