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<sst xmlns="http://schemas.openxmlformats.org/spreadsheetml/2006/main" count="90" uniqueCount="90">
  <si>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</si>
  <si>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</si>
  <si>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</si>
  <si>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</si>
  <si>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</si>
  <si>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</si>
  <si>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</si>
  <si>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</si>
  <si>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</si>
  <si>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</si>
  <si>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</si>
  <si>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</si>
  <si>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</si>
  <si>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</si>
  <si>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</si>
  <si>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</si>
  <si>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</si>
  <si>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</si>
  <si>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</si>
  <si>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</si>
  <si>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</si>
  <si>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</si>
  <si>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</si>
  <si>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</si>
  <si>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</si>
  <si>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</si>
  <si>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</si>
  <si>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</si>
  <si>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</si>
  <si>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</si>
  <si>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</si>
  <si>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</si>
  <si>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</si>
  <si>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</si>
  <si>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</si>
  <si>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</si>
  <si>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</si>
  <si>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</si>
  <si>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</si>
  <si>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</si>
  <si>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</si>
  <si>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</si>
  <si>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</si>
  <si>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</si>
  <si>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</si>
  <si>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</si>
  <si>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</si>
  <si>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</si>
  <si>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</si>
  <si>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</si>
  <si>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</si>
  <si>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</si>
  <si>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</si>
  <si>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ALLA ZUCCA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</si>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</sst>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22</v>
      </c>
      <c r="G9" s="8">
        <f>E9*20</f>
        <v>0.06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28</v>
      </c>
      <c r="G11" s="8">
        <f>E11*65.22</f>
        <v>3.9132</v>
      </c>
    </row>
    <row r="12">
      <c r="A12" t="s">
        <v>29</v>
      </c>
      <c r="B12" t="s">
        <v>30</v>
      </c>
      <c r="C12" t="s">
        <v>31</v>
      </c>
      <c r="D12" s="4">
        <v>0.315</v>
      </c>
      <c r="E12" s="6">
        <f>D12*$B$2</f>
        <v>0.315</v>
      </c>
      <c r="F12" t="s">
        <v>22</v>
      </c>
      <c r="G12" s="8">
        <f>E12*25.01</f>
        <v>7.87815</v>
      </c>
    </row>
    <row r="13">
      <c r="A13" t="s">
        <v>32</v>
      </c>
      <c r="B13" t="s">
        <v>33</v>
      </c>
      <c r="C13" t="s">
        <v>34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35</v>
      </c>
      <c r="B14" t="s">
        <v>36</v>
      </c>
      <c r="C14" t="s">
        <v>37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41</v>
      </c>
      <c r="B16" t="s">
        <v>42</v>
      </c>
      <c r="C16" t="s">
        <v>43</v>
      </c>
      <c r="D16" s="4">
        <v>4</v>
      </c>
      <c r="E16" s="6">
        <f>D16*$B$2</f>
        <v>4</v>
      </c>
      <c r="F16" t="s">
        <v>22</v>
      </c>
      <c r="G16" s="8">
        <f>E16*6.1</f>
        <v>24.4</v>
      </c>
    </row>
    <row r="17">
      <c r="A17" t="s">
        <v>44</v>
      </c>
      <c r="B17" t="s">
        <v>45</v>
      </c>
      <c r="C17" t="s">
        <v>43</v>
      </c>
      <c r="D17" s="4">
        <v>1.5</v>
      </c>
      <c r="E17" s="6">
        <f>D17*$B$2</f>
        <v>1.5</v>
      </c>
      <c r="F17" t="s">
        <v>22</v>
      </c>
      <c r="G17" s="8">
        <f>E17*7.5</f>
        <v>11.25</v>
      </c>
    </row>
    <row r="18">
      <c r="A18"/>
      <c r="B18"/>
      <c r="C18"/>
      <c r="D18"/>
      <c r="E18"/>
      <c r="F18" t="s" s="9">
        <v>46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53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1"/>
      <c r="F3"/>
    </row>
    <row r="4">
      <c r="A4" t="s">
        <v>53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53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53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53</v>
      </c>
      <c r="B7">
        <v>6</v>
      </c>
      <c r="C7"/>
      <c r="D7" t="s" s="11">
        <v>54</v>
      </c>
      <c r="E7" t="s" s="11"/>
      <c r="F7"/>
    </row>
    <row r="8">
      <c r="A8" t="s">
        <v>55</v>
      </c>
      <c r="B8">
        <v>1</v>
      </c>
      <c r="C8" t="s">
        <v>56</v>
      </c>
      <c r="D8" t="s" s="11">
        <v>57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53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'Besoins'!$B$2*7</f>
        <v>7</v>
      </c>
      <c r="E3" t="s">
        <v>22</v>
      </c>
    </row>
    <row r="4">
      <c r="A4">
        <v>1</v>
      </c>
      <c r="B4" t="s">
        <v>65</v>
      </c>
      <c r="C4" t="s">
        <v>64</v>
      </c>
      <c r="D4" s="6">
        <f>'Besoins'!$B$2*1.5</f>
        <v>1.5</v>
      </c>
      <c r="E4" t="s">
        <v>22</v>
      </c>
    </row>
    <row r="5">
      <c r="A5">
        <v>1</v>
      </c>
      <c r="B5" t="s">
        <v>66</v>
      </c>
      <c r="C5" t="s">
        <v>67</v>
      </c>
      <c r="D5" s="6">
        <f>'Besoins'!$B$2*0.3</f>
        <v>0.3</v>
      </c>
      <c r="E5" t="s">
        <v>15</v>
      </c>
    </row>
    <row r="6">
      <c r="A6">
        <v>1</v>
      </c>
      <c r="B6" t="s">
        <v>68</v>
      </c>
      <c r="C6" t="s">
        <v>64</v>
      </c>
      <c r="D6" s="6">
        <f>'Besoins'!$B$2*0.5</f>
        <v>0.5</v>
      </c>
      <c r="E6" t="s">
        <v>22</v>
      </c>
    </row>
    <row r="7">
      <c r="A7">
        <v>1</v>
      </c>
      <c r="B7" t="s">
        <v>69</v>
      </c>
      <c r="C7" t="s">
        <v>64</v>
      </c>
      <c r="D7" s="6">
        <f>'Besoins'!$B$2*1.5</f>
        <v>1.5</v>
      </c>
      <c r="E7" t="s">
        <v>15</v>
      </c>
    </row>
    <row r="8">
      <c r="A8">
        <v>1</v>
      </c>
      <c r="B8" t="s">
        <v>70</v>
      </c>
      <c r="C8" t="s">
        <v>62</v>
      </c>
      <c r="D8" s="6">
        <f>'Besoins'!$B$2*21</f>
        <v>21</v>
      </c>
      <c r="E8" t="s">
        <v>15</v>
      </c>
    </row>
    <row r="9">
      <c r="A9">
        <v>2</v>
      </c>
      <c r="B9" t="s">
        <v>71</v>
      </c>
      <c r="C9" t="s">
        <v>64</v>
      </c>
      <c r="D9" s="6">
        <f>'Besoins'!$B$2*20.685</f>
        <v>20.685</v>
      </c>
      <c r="E9" t="s">
        <v>15</v>
      </c>
    </row>
    <row r="10">
      <c r="A10">
        <v>2</v>
      </c>
      <c r="B10" t="s">
        <v>72</v>
      </c>
      <c r="C10" t="s">
        <v>64</v>
      </c>
      <c r="D10" s="6">
        <f>'Besoins'!$B$2*0.315</f>
        <v>0.315</v>
      </c>
      <c r="E10" t="s">
        <v>22</v>
      </c>
    </row>
    <row r="11">
      <c r="A11">
        <v>1</v>
      </c>
      <c r="B11" t="s">
        <v>73</v>
      </c>
      <c r="C11" t="s">
        <v>64</v>
      </c>
      <c r="D11" s="6">
        <f>'Besoins'!$B$2*0.007</f>
        <v>0.007</v>
      </c>
      <c r="E11" t="s">
        <v>22</v>
      </c>
    </row>
    <row r="12">
      <c r="A12">
        <v>1</v>
      </c>
      <c r="B12" t="s">
        <v>74</v>
      </c>
      <c r="C12" t="s">
        <v>64</v>
      </c>
      <c r="D12" s="6">
        <f>'Besoins'!$B$2*4</f>
        <v>4</v>
      </c>
      <c r="E12" t="s">
        <v>22</v>
      </c>
    </row>
    <row r="13">
      <c r="A13">
        <v>1</v>
      </c>
      <c r="B13" t="s">
        <v>75</v>
      </c>
      <c r="C13" t="s">
        <v>64</v>
      </c>
      <c r="D13" s="6">
        <f>'Besoins'!$B$2*0.003</f>
        <v>0.003</v>
      </c>
      <c r="E13" t="s">
        <v>22</v>
      </c>
    </row>
    <row r="14">
      <c r="A14">
        <v>1</v>
      </c>
      <c r="B14" t="s">
        <v>68</v>
      </c>
      <c r="C14" t="s">
        <v>64</v>
      </c>
      <c r="D14" s="6">
        <f>'Besoins'!$B$2*1</f>
        <v>1</v>
      </c>
      <c r="E14" t="s">
        <v>22</v>
      </c>
    </row>
    <row r="15">
      <c r="A15">
        <v>1</v>
      </c>
      <c r="B15" t="s">
        <v>76</v>
      </c>
      <c r="C15" t="s">
        <v>64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80</v>
      </c>
      <c r="B6" t="str" s="11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81</v>
      </c>
      <c r="C7" s="6">
        <f>'Besoins'!$B$2*21</f>
        <v>21</v>
      </c>
      <c r="D7" t="s">
        <v>15</v>
      </c>
    </row>
    <row r="8">
      <c r="A8"/>
      <c r="B8" t="str">
        <f>Besoins!B16</f>
        <v>Cubes de courges butternut IQF blanchis</v>
      </c>
      <c r="C8" s="6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6">
        <f>Besoins!E9</f>
        <v>0.003</v>
      </c>
      <c r="D9" t="str">
        <f>Besoins!F9</f>
        <v>kg</v>
      </c>
    </row>
    <row r="10">
      <c r="A10" t="s" s="14">
        <v>82</v>
      </c>
      <c r="B10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6">
        <f>Besoins!E17</f>
        <v>1.5</v>
      </c>
      <c r="D12" t="str">
        <f>Besoins!F17</f>
        <v>kg</v>
      </c>
    </row>
    <row r="13">
      <c r="A13"/>
      <c r="B13" t="s">
        <v>83</v>
      </c>
      <c r="C13" s="6">
        <f>'Besoins'!$B$2*0.3</f>
        <v>0.3</v>
      </c>
      <c r="D13" t="s">
        <v>15</v>
      </c>
    </row>
    <row r="14">
      <c r="A14"/>
      <c r="B14" t="s">
        <v>84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4">
        <v>85</v>
      </c>
      <c r="B16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 t="s" s="14">
        <v>86</v>
      </c>
      <c r="B18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84</v>
      </c>
      <c r="C19" s="6">
        <f>'Besoins'!$B$2*1</f>
        <v>1</v>
      </c>
      <c r="D19" t="s">
        <v>22</v>
      </c>
    </row>
    <row r="20">
      <c r="A20"/>
      <c r="B20" t="str">
        <f>Besoins!B14</f>
        <v>Parmesan râpé (Parmigiano)</v>
      </c>
      <c r="C20" s="6">
        <f>Besoins!E14</f>
        <v>1.5</v>
      </c>
      <c r="D20" t="str">
        <f>Besoins!F14</f>
        <v>kg</v>
      </c>
    </row>
    <row r="21">
      <c r="A21" t="s" s="14">
        <v>87</v>
      </c>
      <c r="B21" t="str" s="11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3">
        <v>88</v>
      </c>
      <c r="B23"/>
      <c r="C23"/>
      <c r="D23"/>
    </row>
    <row r="24">
      <c r="A24" t="s" s="14">
        <v>79</v>
      </c>
      <c r="B24" t="str" s="11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6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5">
        <v>89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2026-09-27T15:07:03Z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2026-09-27T15:07:03Z</dcterms:modified>
  <cp:revision>1</cp:revision>
</cp:coreProperties>
</file>