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<sst xmlns="http://schemas.openxmlformats.org/spreadsheetml/2006/main" count="128" uniqueCount="128">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</sst>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99.6077955</v>
      </c>
    </row>
    <row r="12">
      <c r="A12" t="s" s="3">
        <v>16</v>
      </c>
      <c r="B12" s="4">
        <v>0.996077955</v>
      </c>
    </row>
    <row r="13">
      <c r="A13"/>
      <c r="B13"/>
    </row>
    <row r="14">
      <c r="A14" t="s" s="5">
        <v>17</v>
      </c>
      <c r="B14" t="s" s="5">
        <v>14</v>
      </c>
    </row>
    <row r="15">
      <c r="A15" t="s" s="5">
        <v>18</v>
      </c>
      <c r="B15" s="6">
        <v>99.6077955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0.347826</v>
      </c>
      <c r="E9" s="11">
        <f>D9*$B$2</f>
        <v>0.347826</v>
      </c>
      <c r="F9" t="s">
        <v>24</v>
      </c>
      <c r="G9" s="4">
        <f>E9*2.6450006613</f>
        <v>0.92</v>
      </c>
    </row>
    <row r="10">
      <c r="A10" t="s">
        <v>41</v>
      </c>
      <c r="B10" t="s">
        <v>42</v>
      </c>
      <c r="C10" t="s">
        <v>43</v>
      </c>
      <c r="D10" s="9">
        <v>0.007</v>
      </c>
      <c r="E10" s="11">
        <f>D10*$B$2</f>
        <v>0.007</v>
      </c>
      <c r="F10" t="s">
        <v>44</v>
      </c>
      <c r="G10" s="4">
        <f>E10*12.5</f>
        <v>0.0875</v>
      </c>
    </row>
    <row r="11">
      <c r="A11" t="s">
        <v>45</v>
      </c>
      <c r="B11" t="s">
        <v>46</v>
      </c>
      <c r="C11" t="s">
        <v>43</v>
      </c>
      <c r="D11" s="9">
        <v>0.002</v>
      </c>
      <c r="E11" s="11">
        <f>D11*$B$2</f>
        <v>0.002</v>
      </c>
      <c r="F11" t="s">
        <v>44</v>
      </c>
      <c r="G11" s="4">
        <f>E11*2800</f>
        <v>5.6</v>
      </c>
    </row>
    <row r="12">
      <c r="A12" t="s">
        <v>47</v>
      </c>
      <c r="B12" t="s">
        <v>48</v>
      </c>
      <c r="C12" t="s">
        <v>49</v>
      </c>
      <c r="D12" s="9">
        <v>0.06</v>
      </c>
      <c r="E12" s="11">
        <f>D12*$B$2</f>
        <v>0.06</v>
      </c>
      <c r="F12" t="s">
        <v>50</v>
      </c>
      <c r="G12" s="4">
        <f>E12*65.22</f>
        <v>3.9132</v>
      </c>
    </row>
    <row r="13">
      <c r="A13" t="s">
        <v>51</v>
      </c>
      <c r="B13" t="s">
        <v>52</v>
      </c>
      <c r="C13" t="s">
        <v>53</v>
      </c>
      <c r="D13" s="9">
        <v>0.315</v>
      </c>
      <c r="E13" s="11">
        <f>D13*$B$2</f>
        <v>0.315</v>
      </c>
      <c r="F13" t="s">
        <v>44</v>
      </c>
      <c r="G13" s="4">
        <f>E13*25.01</f>
        <v>7.87815</v>
      </c>
    </row>
    <row r="14">
      <c r="A14" t="s">
        <v>54</v>
      </c>
      <c r="B14" t="s">
        <v>55</v>
      </c>
      <c r="C14" t="s">
        <v>56</v>
      </c>
      <c r="D14" s="9">
        <v>1.65</v>
      </c>
      <c r="E14" s="11">
        <f>D14*$B$2</f>
        <v>1.65</v>
      </c>
      <c r="F14" t="s">
        <v>44</v>
      </c>
      <c r="G14" s="4">
        <f>E14*5.2</f>
        <v>8.58</v>
      </c>
    </row>
    <row r="15">
      <c r="A15" t="s">
        <v>57</v>
      </c>
      <c r="B15" t="s">
        <v>58</v>
      </c>
      <c r="C15" t="s">
        <v>59</v>
      </c>
      <c r="D15" s="9">
        <v>1.5</v>
      </c>
      <c r="E15" s="11">
        <f>D15*$B$2</f>
        <v>1.5</v>
      </c>
      <c r="F15" t="s">
        <v>44</v>
      </c>
      <c r="G15" s="4">
        <f>E15*14.5</f>
        <v>21.75</v>
      </c>
    </row>
    <row r="16">
      <c r="A16" t="s">
        <v>60</v>
      </c>
      <c r="B16" t="s">
        <v>61</v>
      </c>
      <c r="C16" t="s">
        <v>62</v>
      </c>
      <c r="D16" s="9">
        <v>1.6</v>
      </c>
      <c r="E16" s="11">
        <f>D16*$B$2</f>
        <v>1.6</v>
      </c>
      <c r="F16" t="s">
        <v>44</v>
      </c>
      <c r="G16" s="4">
        <f>E16*3.2</f>
        <v>5.12</v>
      </c>
    </row>
    <row r="17">
      <c r="A17" t="s">
        <v>63</v>
      </c>
      <c r="B17" t="s">
        <v>64</v>
      </c>
      <c r="C17" t="s">
        <v>65</v>
      </c>
      <c r="D17" s="9">
        <v>7</v>
      </c>
      <c r="E17" s="11">
        <f>D17*$B$2</f>
        <v>7</v>
      </c>
      <c r="F17" t="s">
        <v>44</v>
      </c>
      <c r="G17" s="4">
        <f>E17*2.5</f>
        <v>17.5</v>
      </c>
    </row>
    <row r="18">
      <c r="A18" t="s">
        <v>66</v>
      </c>
      <c r="B18" t="s">
        <v>67</v>
      </c>
      <c r="C18" t="s">
        <v>68</v>
      </c>
      <c r="D18" s="9">
        <v>1.5</v>
      </c>
      <c r="E18" s="11">
        <f>D18*$B$2</f>
        <v>1.5</v>
      </c>
      <c r="F18" t="s">
        <v>44</v>
      </c>
      <c r="G18" s="4">
        <f>E18*7.5</f>
        <v>11.25</v>
      </c>
    </row>
    <row r="19">
      <c r="A19" t="s">
        <v>69</v>
      </c>
      <c r="B19" t="s">
        <v>70</v>
      </c>
      <c r="C19" t="s">
        <v>71</v>
      </c>
      <c r="D19" s="9">
        <v>1.2</v>
      </c>
      <c r="E19" s="11">
        <f>D19*$B$2</f>
        <v>1.2</v>
      </c>
      <c r="F19" t="s">
        <v>44</v>
      </c>
      <c r="G19" s="4">
        <f>E19*10.6</f>
        <v>12.72</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77</v>
      </c>
      <c r="D3" s="11">
        <v>100</v>
      </c>
      <c r="E3" t="s">
        <v>24</v>
      </c>
      <c r="F3" t="s">
        <v>78</v>
      </c>
    </row>
    <row r="4">
      <c r="A4">
        <v>2</v>
      </c>
      <c r="B4" t="s">
        <v>80</v>
      </c>
      <c r="C4" t="s">
        <v>81</v>
      </c>
      <c r="D4" s="11">
        <v>7</v>
      </c>
      <c r="E4" t="s">
        <v>44</v>
      </c>
      <c r="F4" t="s">
        <v>65</v>
      </c>
    </row>
    <row r="5">
      <c r="A5">
        <v>2</v>
      </c>
      <c r="B5" t="s">
        <v>82</v>
      </c>
      <c r="C5" t="s">
        <v>81</v>
      </c>
      <c r="D5" s="11">
        <v>1.5</v>
      </c>
      <c r="E5" t="s">
        <v>44</v>
      </c>
      <c r="F5" t="s">
        <v>68</v>
      </c>
    </row>
    <row r="6">
      <c r="A6">
        <v>2</v>
      </c>
      <c r="B6" t="s">
        <v>83</v>
      </c>
      <c r="C6" t="s">
        <v>77</v>
      </c>
      <c r="D6" s="11">
        <v>0.3</v>
      </c>
      <c r="E6" t="s">
        <v>34</v>
      </c>
      <c r="F6" t="s">
        <v>84</v>
      </c>
    </row>
    <row r="7">
      <c r="A7">
        <v>3</v>
      </c>
      <c r="B7" t="s">
        <v>85</v>
      </c>
      <c r="C7" t="s">
        <v>81</v>
      </c>
      <c r="D7" s="11">
        <v>0.06</v>
      </c>
      <c r="E7" t="s">
        <v>50</v>
      </c>
      <c r="F7" t="s">
        <v>49</v>
      </c>
    </row>
    <row r="8">
      <c r="A8">
        <v>2</v>
      </c>
      <c r="B8" t="s">
        <v>86</v>
      </c>
      <c r="C8" t="s">
        <v>81</v>
      </c>
      <c r="D8" s="11">
        <v>0.5</v>
      </c>
      <c r="E8" t="s">
        <v>44</v>
      </c>
      <c r="F8" t="s">
        <v>56</v>
      </c>
    </row>
    <row r="9">
      <c r="A9">
        <v>2</v>
      </c>
      <c r="B9" t="s">
        <v>87</v>
      </c>
      <c r="C9" t="s">
        <v>81</v>
      </c>
      <c r="D9" s="11">
        <v>1.5</v>
      </c>
      <c r="E9" t="s">
        <v>34</v>
      </c>
      <c r="F9" t="s">
        <v>37</v>
      </c>
    </row>
    <row r="10">
      <c r="A10">
        <v>2</v>
      </c>
      <c r="B10" t="s">
        <v>88</v>
      </c>
      <c r="C10" t="s">
        <v>77</v>
      </c>
      <c r="D10" s="11">
        <v>21</v>
      </c>
      <c r="E10" t="s">
        <v>34</v>
      </c>
      <c r="F10" t="s">
        <v>89</v>
      </c>
    </row>
    <row r="11">
      <c r="A11">
        <v>3</v>
      </c>
      <c r="B11" t="s">
        <v>90</v>
      </c>
      <c r="C11" t="s">
        <v>81</v>
      </c>
      <c r="D11" s="11">
        <v>20.685</v>
      </c>
      <c r="E11" t="s">
        <v>34</v>
      </c>
      <c r="F11" t="s">
        <v>33</v>
      </c>
    </row>
    <row r="12">
      <c r="A12">
        <v>3</v>
      </c>
      <c r="B12" t="s">
        <v>91</v>
      </c>
      <c r="C12" t="s">
        <v>81</v>
      </c>
      <c r="D12" s="11">
        <v>0.315</v>
      </c>
      <c r="E12" t="s">
        <v>44</v>
      </c>
      <c r="F12" t="s">
        <v>53</v>
      </c>
    </row>
    <row r="13">
      <c r="A13">
        <v>2</v>
      </c>
      <c r="B13" t="s">
        <v>86</v>
      </c>
      <c r="C13" t="s">
        <v>81</v>
      </c>
      <c r="D13" s="11">
        <v>1</v>
      </c>
      <c r="E13" t="s">
        <v>44</v>
      </c>
      <c r="F13" t="s">
        <v>56</v>
      </c>
    </row>
    <row r="14">
      <c r="A14">
        <v>2</v>
      </c>
      <c r="B14" t="s">
        <v>92</v>
      </c>
      <c r="C14" t="s">
        <v>81</v>
      </c>
      <c r="D14" s="11">
        <v>1.5</v>
      </c>
      <c r="E14" t="s">
        <v>44</v>
      </c>
      <c r="F14" t="s">
        <v>59</v>
      </c>
    </row>
    <row r="15">
      <c r="A15">
        <v>2</v>
      </c>
      <c r="B15" t="s">
        <v>93</v>
      </c>
      <c r="C15" t="s">
        <v>81</v>
      </c>
      <c r="D15" s="11">
        <v>0.007</v>
      </c>
      <c r="E15" t="s">
        <v>44</v>
      </c>
      <c r="F15" t="s">
        <v>43</v>
      </c>
    </row>
    <row r="16">
      <c r="A16">
        <v>1</v>
      </c>
      <c r="B16" t="s">
        <v>94</v>
      </c>
      <c r="C16" t="s">
        <v>81</v>
      </c>
      <c r="D16" s="11">
        <v>1.6</v>
      </c>
      <c r="E16" t="s">
        <v>44</v>
      </c>
      <c r="F16" t="s">
        <v>62</v>
      </c>
    </row>
    <row r="17">
      <c r="A17">
        <v>1</v>
      </c>
      <c r="B17" t="s">
        <v>95</v>
      </c>
      <c r="C17" t="s">
        <v>81</v>
      </c>
      <c r="D17" s="11">
        <v>1.2</v>
      </c>
      <c r="E17" t="s">
        <v>44</v>
      </c>
      <c r="F17" t="s">
        <v>71</v>
      </c>
    </row>
    <row r="18">
      <c r="A18">
        <v>1</v>
      </c>
      <c r="B18" t="s">
        <v>96</v>
      </c>
      <c r="C18" t="s">
        <v>81</v>
      </c>
      <c r="D18" s="11">
        <v>0.15</v>
      </c>
      <c r="E18" t="s">
        <v>44</v>
      </c>
      <c r="F18" t="s">
        <v>56</v>
      </c>
    </row>
    <row r="19">
      <c r="A19">
        <v>1</v>
      </c>
      <c r="B19" t="s">
        <v>97</v>
      </c>
      <c r="C19" t="s">
        <v>77</v>
      </c>
      <c r="D19" s="11">
        <v>0.8</v>
      </c>
      <c r="E19" t="s">
        <v>44</v>
      </c>
      <c r="F19" t="s">
        <v>89</v>
      </c>
    </row>
    <row r="20">
      <c r="A20">
        <v>2</v>
      </c>
      <c r="B20" t="s">
        <v>98</v>
      </c>
      <c r="C20" t="s">
        <v>81</v>
      </c>
      <c r="D20" s="11">
        <v>0.348</v>
      </c>
      <c r="E20" t="s">
        <v>24</v>
      </c>
      <c r="F20" t="s">
        <v>40</v>
      </c>
    </row>
    <row r="21">
      <c r="A21">
        <v>1</v>
      </c>
      <c r="B21" t="s">
        <v>99</v>
      </c>
      <c r="C21" t="s">
        <v>81</v>
      </c>
      <c r="D21" s="11">
        <v>0.002</v>
      </c>
      <c r="E21" t="s">
        <v>44</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106</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107</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107</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107</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107</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107</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107</v>
      </c>
      <c r="B11">
        <v>6</v>
      </c>
      <c r="C11"/>
      <c r="D11" t="inlineStr" s="13">
        <is>
          <t>Servir — Servir aussitôt, en flux tendu. Le risotto supporte mal un long maintien : 30 minutes au maximum à + 63 °C, en le détendant d'un peu de bouillon chaud au moment du service.</t>
        </is>
      </c>
      <c r="E11" t="s" s="13"/>
      <c r="F11"/>
    </row>
    <row r="12">
      <c r="A12" t="s">
        <v>108</v>
      </c>
      <c r="B12">
        <v>1</v>
      </c>
      <c r="C12" t="s">
        <v>109</v>
      </c>
      <c r="D12" t="s" s="13">
        <v>110</v>
      </c>
      <c r="E12" t="s" s="13"/>
      <c r="F12"/>
    </row>
    <row r="13">
      <c r="A13" t="s">
        <v>111</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112</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113</v>
      </c>
      <c r="B4"/>
      <c r="C4"/>
      <c r="D4"/>
    </row>
    <row r="5">
      <c r="A5" t="s" s="16">
        <v>114</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115</v>
      </c>
      <c r="C8" s="11">
        <f>'Besoins'!$B$2*0.15</f>
        <v>0.15</v>
      </c>
      <c r="D8" t="s">
        <v>44</v>
      </c>
    </row>
    <row r="9">
      <c r="A9"/>
      <c r="B9" t="s">
        <v>116</v>
      </c>
      <c r="C9" s="11">
        <f>'Besoins'!$B$2*0.8</f>
        <v>0.8</v>
      </c>
      <c r="D9" t="s">
        <v>44</v>
      </c>
    </row>
    <row r="10">
      <c r="A10"/>
      <c r="B10" t="str">
        <f>Besoins!B11</f>
        <v>Safran filaments (Iran)</v>
      </c>
      <c r="C10" s="11">
        <f>Besoins!E11</f>
        <v>0.002</v>
      </c>
      <c r="D10" t="str">
        <f>Besoins!F11</f>
        <v>kg</v>
      </c>
    </row>
    <row r="11">
      <c r="A11" t="s" s="16">
        <v>117</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118</v>
      </c>
      <c r="C12" s="11">
        <f>'Besoins'!$B$2*100</f>
        <v>100</v>
      </c>
      <c r="D12" t="s">
        <v>24</v>
      </c>
    </row>
    <row r="13">
      <c r="A13" t="s" s="16">
        <v>119</v>
      </c>
      <c r="B13" t="str" s="13">
        <f>Procedure!D4</f>
        <v>Servir — Servir aussitôt, en flux tendu (30 minutes maximum à + 63 °C).</v>
      </c>
      <c r="C13"/>
      <c r="D13"/>
    </row>
    <row r="14">
      <c r="A14" t="s" s="16">
        <v>120</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121</v>
      </c>
      <c r="B16"/>
      <c r="C16"/>
      <c r="D16"/>
    </row>
    <row r="17">
      <c r="A17" t="s" s="16">
        <v>114</v>
      </c>
      <c r="B17" t="str" s="13">
        <f>Procedure!D6</f>
        <v>Mise en place du poste de travail — Vérifier les D.L.C., peser les denrées, sélectionner le matériel nécessaire. Laver et désinfecter le matériel et le poste de travail en suivant les protocoles.</v>
      </c>
      <c r="C17"/>
      <c r="D17"/>
    </row>
    <row r="18">
      <c r="A18" t="s" s="16">
        <v>117</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122</v>
      </c>
      <c r="C19" s="11">
        <f>'Besoins'!$B$2*21</f>
        <v>21</v>
      </c>
      <c r="D19" t="s">
        <v>34</v>
      </c>
    </row>
    <row r="20">
      <c r="A20"/>
      <c r="B20" t="s">
        <v>115</v>
      </c>
      <c r="C20" s="11">
        <f>'Besoins'!$B$2*1</f>
        <v>1</v>
      </c>
      <c r="D20" t="s">
        <v>44</v>
      </c>
    </row>
    <row r="21">
      <c r="A21"/>
      <c r="B21" t="str">
        <f>Besoins!B15</f>
        <v>Parmesan râpé (Parmigiano)</v>
      </c>
      <c r="C21" s="11">
        <f>Besoins!E15</f>
        <v>1.5</v>
      </c>
      <c r="D21" t="str">
        <f>Besoins!F15</f>
        <v>kg</v>
      </c>
    </row>
    <row r="22">
      <c r="A22" t="s" s="16">
        <v>119</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123</v>
      </c>
      <c r="C25" s="11">
        <f>'Besoins'!$B$2*0.3</f>
        <v>0.3</v>
      </c>
      <c r="D25" t="s">
        <v>34</v>
      </c>
    </row>
    <row r="26">
      <c r="A26"/>
      <c r="B26" t="s">
        <v>115</v>
      </c>
      <c r="C26" s="11">
        <f>'Besoins'!$B$2*0.5</f>
        <v>0.5</v>
      </c>
      <c r="D26" t="s">
        <v>44</v>
      </c>
    </row>
    <row r="27">
      <c r="A27"/>
      <c r="B27" t="str">
        <f>Besoins!B8</f>
        <v>Vin blanc sec de cuisson</v>
      </c>
      <c r="C27" s="11">
        <f>Besoins!E8</f>
        <v>1.5</v>
      </c>
      <c r="D27" t="str">
        <f>Besoins!F8</f>
        <v>lt</v>
      </c>
    </row>
    <row r="28">
      <c r="A28" t="s" s="16">
        <v>120</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124</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125</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126</v>
      </c>
      <c r="B33"/>
      <c r="C33"/>
      <c r="D33"/>
    </row>
    <row r="34">
      <c r="A34" t="s" s="16">
        <v>114</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Besoins!B13</f>
        <v>Fonds Blanc de Volaille (Knorr Professional)</v>
      </c>
      <c r="C36" s="11">
        <f>Besoins!E13</f>
        <v>0.315</v>
      </c>
      <c r="D36" t="str">
        <f>Besoins!F13</f>
        <v>kg</v>
      </c>
    </row>
    <row r="37">
      <c r="A37"/>
      <c r="B37"/>
      <c r="C37"/>
      <c r="D37"/>
    </row>
    <row r="38">
      <c r="A38" t="s" s="15">
        <v>127</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21</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2026-09-27T15:53:37Z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2026-09-27T15:53:37Z</dcterms:modified>
  <cp:revision>1</cp:revision>
</cp:coreProperties>
</file>