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<sst xmlns="http://schemas.openxmlformats.org/spreadsheetml/2006/main" count="124" uniqueCount="124">
  <si>
    <t>Fiche technique</t>
  </si>
  <si>
    <t>Nom</t>
  </si>
  <si>
    <t>RIZ À L'ESPAGNOL</t>
  </si>
  <si>
    <t>Code</t>
  </si>
  <si>
    <t>GRO_CDC_187A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</si>
  <si>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</si>
  <si>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</si>
  <si>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</si>
  <si>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</si>
  <si>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</si>
  <si>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</si>
  <si>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</si>
  <si>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</si>
  <si>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</si>
  <si>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</si>
  <si>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</si>
  <si>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</si>
  <si>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</si>
  <si>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</si>
  <si>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</si>
  <si>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15:56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</si>
  <si>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</si>
  <si>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</si>
  <si>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</si>
  <si>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</si>
  <si>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</si>
  <si>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</si>
  <si>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</si>
  <si>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</si>
  <si>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</si>
  <si>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</si>
  <si>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</si>
  <si>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</si>
  <si>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</si>
  <si>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</si>
  <si>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RNM100717</t>
  </si>
  <si>
    <t>Chorizo cular pur porc</t>
  </si>
  <si>
    <t>Charcuterie</t>
  </si>
  <si>
    <t>kg</t>
  </si>
  <si>
    <t>CONS-TOMATE-ENT</t>
  </si>
  <si>
    <t>Tomates pelées entières (boîte 5/1)</t>
  </si>
  <si>
    <t>Conserves de légumes</t>
  </si>
  <si>
    <t>EPI-PAELLA</t>
  </si>
  <si>
    <t>Épices paëlla (type Spigol / Rizdor)</t>
  </si>
  <si>
    <t>Épices en poudre et graines</t>
  </si>
  <si>
    <t>EPI-PIMENT-CAYE</t>
  </si>
  <si>
    <t>Piment de Cayenne</t>
  </si>
  <si>
    <t>EPI-POIVRE-NOIR</t>
  </si>
  <si>
    <t>Poivre noir moulu</t>
  </si>
  <si>
    <t>FLEUR-THYM</t>
  </si>
  <si>
    <t>Fleur de thym dehydratee</t>
  </si>
  <si>
    <t>Herbes aromatiques séchées</t>
  </si>
  <si>
    <t>RNME101453</t>
  </si>
  <si>
    <t>Riz long indica étuvé sac 5kg</t>
  </si>
  <si>
    <t>Féculents et légumineuses</t>
  </si>
  <si>
    <t>KNORR-FBLANC-VOL</t>
  </si>
  <si>
    <t>Fonds Blanc de Volaille (Knorr Professional)</t>
  </si>
  <si>
    <t>Fonds déshydratés et poudres</t>
  </si>
  <si>
    <t>HUI-TOURNESOL</t>
  </si>
  <si>
    <t>Huile de tournesol raffinée vrac</t>
  </si>
  <si>
    <t>Huiles végétales</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</si>
  <si>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</si>
  <si>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</si>
  <si>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</si>
  <si>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</si>
  <si>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</si>
  <si>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</si>
  <si>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</si>
  <si>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</si>
  <si>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</si>
  <si>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</si>
  <si>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</si>
  <si>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RNMS00532</t>
  </si>
  <si>
    <t>Moules entières cuites pleine eau</t>
  </si>
  <si>
    <t>Poissons et fruits de mer surgelés</t>
  </si>
  <si>
    <t>RNMS00512</t>
  </si>
  <si>
    <t>Queues de crevettes décortiquées cuites</t>
  </si>
  <si>
    <t>Total</t>
  </si>
  <si>
    <t>Niveau</t>
  </si>
  <si>
    <t>Composant</t>
  </si>
  <si>
    <t>Type</t>
  </si>
  <si>
    <t>Quantité (pour 100 pc)</t>
  </si>
  <si>
    <t>recette</t>
  </si>
  <si>
    <t>Garnitures et légumes collectivité</t>
  </si>
  <si>
    <t xml:space="preserve">    ↳ Riz long indica étuvé sac 5kg</t>
  </si>
  <si>
    <t>matiere</t>
  </si>
  <si>
    <t xml:space="preserve">    ↳ Queues de crevettes décortiquées cuites</t>
  </si>
  <si>
    <t xml:space="preserve">    ↳ Petits pois doux très fins surgelés</t>
  </si>
  <si>
    <t xml:space="preserve">    ↳ Haricots plats d'Espagne surgeles</t>
  </si>
  <si>
    <t xml:space="preserve">    ↳ Poivrons verts rouges en lanières surgelés</t>
  </si>
  <si>
    <t xml:space="preserve">    ↳ Oignons émincés surgelés</t>
  </si>
  <si>
    <t xml:space="preserve">    ↳ Ail haché IQF</t>
  </si>
  <si>
    <t xml:space="preserve">    ↳ Chorizo cular pur porc</t>
  </si>
  <si>
    <t xml:space="preserve">    ↳ Tomates pelées entières (boîte 5/1)</t>
  </si>
  <si>
    <t xml:space="preserve">    ↳ Moules entières cuites pleine eau</t>
  </si>
  <si>
    <t xml:space="preserve">    ↳ Poivre noir moulu</t>
  </si>
  <si>
    <t xml:space="preserve">    ↳ Piment de Cayenne</t>
  </si>
  <si>
    <t xml:space="preserve">    ↳ Épices paëlla (type Spigol / Rizdor)</t>
  </si>
  <si>
    <t xml:space="preserve">    ↳ Fleur de thym dehydratee</t>
  </si>
  <si>
    <t xml:space="preserve">    ↳ Fond de volaille reconstitue (collectivite)</t>
  </si>
  <si>
    <t>Préparations de base collectivité</t>
  </si>
  <si>
    <t xml:space="preserve">        ↳ Eau (robinet - moy. France 2026)</t>
  </si>
  <si>
    <t xml:space="preserve">        ↳ Fonds Blanc de Volaille (Knorr Professional)</t>
  </si>
  <si>
    <t xml:space="preserve">    ↳ Huile de tournesol raffinée vrac</t>
  </si>
  <si>
    <t>Recette</t>
  </si>
  <si>
    <t>#</t>
  </si>
  <si>
    <t>Verbe</t>
  </si>
  <si>
    <t>Étape</t>
  </si>
  <si>
    <t>Précision technique</t>
  </si>
  <si>
    <t>Durée</t>
  </si>
  <si>
    <t>Servir — Égrener le riz à la fourchette à la sortie du four. Servir en accompagnement de poisson.</t>
  </si>
  <si>
    <t>Fond de volaille reconstitue (collectivite)</t>
  </si>
  <si>
    <t>DISSOUDRE</t>
  </si>
  <si>
    <t>Délayer la poudre dans l'eau froide en fouettant, puis porter à ébullition en remuant régulièrement.</t>
  </si>
  <si>
    <t>Fiche technique — RIZ À L'ESPAGNOL</t>
  </si>
  <si>
    <t>RIZ À L'ESPAGNOL  GRO_CDC_187A</t>
  </si>
  <si>
    <t>1.</t>
  </si>
  <si>
    <t>2.</t>
  </si>
  <si>
    <t xml:space="preserve">    Fond de volaille reconstitue (collectivite)</t>
  </si>
  <si>
    <t>3.</t>
  </si>
  <si>
    <t>4.</t>
  </si>
  <si>
    <t>5.</t>
  </si>
  <si>
    <t>6.</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</si>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</sst>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123.0136973</v>
      </c>
    </row>
    <row r="12">
      <c r="A12" t="s" s="3">
        <v>16</v>
      </c>
      <c r="B12" s="4">
        <v>1.230136973</v>
      </c>
    </row>
    <row r="13">
      <c r="A13"/>
      <c r="B13"/>
    </row>
    <row r="14">
      <c r="A14" t="s" s="5">
        <v>17</v>
      </c>
      <c r="B14" t="s" s="5">
        <v>14</v>
      </c>
    </row>
    <row r="15">
      <c r="A15" t="s" s="5">
        <v>18</v>
      </c>
      <c r="B15" s="6">
        <v>123.0136973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10.835</v>
      </c>
      <c r="E7" s="11">
        <f>D7*$B$2</f>
        <v>10.835</v>
      </c>
      <c r="F7" t="s">
        <v>34</v>
      </c>
      <c r="G7" s="4">
        <f>E7*0.0043</f>
        <v>0.04659</v>
      </c>
    </row>
    <row r="8">
      <c r="A8" t="s">
        <v>35</v>
      </c>
      <c r="B8" t="s">
        <v>36</v>
      </c>
      <c r="C8" t="s">
        <v>37</v>
      </c>
      <c r="D8" s="9">
        <v>2</v>
      </c>
      <c r="E8" s="11">
        <f>D8*$B$2</f>
        <v>2</v>
      </c>
      <c r="F8" t="s">
        <v>38</v>
      </c>
      <c r="G8" s="4">
        <f>E8*14.41</f>
        <v>28.82</v>
      </c>
    </row>
    <row r="9">
      <c r="A9" t="s">
        <v>39</v>
      </c>
      <c r="B9" t="s">
        <v>40</v>
      </c>
      <c r="C9" t="s">
        <v>41</v>
      </c>
      <c r="D9" s="9">
        <v>4</v>
      </c>
      <c r="E9" s="11">
        <f>D9*$B$2</f>
        <v>4</v>
      </c>
      <c r="F9" t="s">
        <v>38</v>
      </c>
      <c r="G9" s="4">
        <f>E9*1.2</f>
        <v>4.8</v>
      </c>
    </row>
    <row r="10">
      <c r="A10" t="s">
        <v>42</v>
      </c>
      <c r="B10" t="s">
        <v>43</v>
      </c>
      <c r="C10" t="s">
        <v>44</v>
      </c>
      <c r="D10" s="9">
        <v>0.008</v>
      </c>
      <c r="E10" s="11">
        <f>D10*$B$2</f>
        <v>0.008</v>
      </c>
      <c r="F10" t="s">
        <v>38</v>
      </c>
      <c r="G10" s="4">
        <f>E10*43.5071</f>
        <v>0.348057</v>
      </c>
    </row>
    <row r="11">
      <c r="A11" t="s">
        <v>45</v>
      </c>
      <c r="B11" t="s">
        <v>46</v>
      </c>
      <c r="C11" t="s">
        <v>44</v>
      </c>
      <c r="D11" s="9">
        <v>0.003</v>
      </c>
      <c r="E11" s="11">
        <f>D11*$B$2</f>
        <v>0.003</v>
      </c>
      <c r="F11" t="s">
        <v>38</v>
      </c>
      <c r="G11" s="4">
        <f>E11*9.8</f>
        <v>0.0294</v>
      </c>
    </row>
    <row r="12">
      <c r="A12" t="s">
        <v>47</v>
      </c>
      <c r="B12" t="s">
        <v>48</v>
      </c>
      <c r="C12" t="s">
        <v>44</v>
      </c>
      <c r="D12" s="9">
        <v>0.012</v>
      </c>
      <c r="E12" s="11">
        <f>D12*$B$2</f>
        <v>0.012</v>
      </c>
      <c r="F12" t="s">
        <v>38</v>
      </c>
      <c r="G12" s="4">
        <f>E12*12.5</f>
        <v>0.15</v>
      </c>
    </row>
    <row r="13">
      <c r="A13" t="s">
        <v>49</v>
      </c>
      <c r="B13" t="s">
        <v>50</v>
      </c>
      <c r="C13" t="s">
        <v>51</v>
      </c>
      <c r="D13" s="9">
        <v>0.012</v>
      </c>
      <c r="E13" s="11">
        <f>D13*$B$2</f>
        <v>0.012</v>
      </c>
      <c r="F13" t="s">
        <v>38</v>
      </c>
      <c r="G13" s="4">
        <f>E13*28</f>
        <v>0.336</v>
      </c>
    </row>
    <row r="14">
      <c r="A14" t="s">
        <v>52</v>
      </c>
      <c r="B14" t="s">
        <v>53</v>
      </c>
      <c r="C14" t="s">
        <v>54</v>
      </c>
      <c r="D14" s="9">
        <v>7.5</v>
      </c>
      <c r="E14" s="11">
        <f>D14*$B$2</f>
        <v>7.5</v>
      </c>
      <c r="F14" t="s">
        <v>38</v>
      </c>
      <c r="G14" s="4">
        <f>E14*2.71</f>
        <v>20.325</v>
      </c>
    </row>
    <row r="15">
      <c r="A15" t="s">
        <v>55</v>
      </c>
      <c r="B15" t="s">
        <v>56</v>
      </c>
      <c r="C15" t="s">
        <v>57</v>
      </c>
      <c r="D15" s="9">
        <v>0.165</v>
      </c>
      <c r="E15" s="11">
        <f>D15*$B$2</f>
        <v>0.165</v>
      </c>
      <c r="F15" t="s">
        <v>38</v>
      </c>
      <c r="G15" s="4">
        <f>E15*25.01</f>
        <v>4.12665</v>
      </c>
    </row>
    <row r="16">
      <c r="A16" t="s">
        <v>58</v>
      </c>
      <c r="B16" t="s">
        <v>59</v>
      </c>
      <c r="C16" t="s">
        <v>60</v>
      </c>
      <c r="D16" s="9">
        <v>0.5</v>
      </c>
      <c r="E16" s="11">
        <f>D16*$B$2</f>
        <v>0.5</v>
      </c>
      <c r="F16" t="s">
        <v>34</v>
      </c>
      <c r="G16" s="4">
        <f>E16*1.05</f>
        <v>0.525</v>
      </c>
    </row>
    <row r="17">
      <c r="A17" t="s">
        <v>61</v>
      </c>
      <c r="B17" t="s">
        <v>62</v>
      </c>
      <c r="C17" t="s">
        <v>63</v>
      </c>
      <c r="D17" s="9">
        <v>0.2</v>
      </c>
      <c r="E17" s="11">
        <f>D17*$B$2</f>
        <v>0.2</v>
      </c>
      <c r="F17" t="s">
        <v>38</v>
      </c>
      <c r="G17" s="4">
        <f>E17*9.26</f>
        <v>1.852</v>
      </c>
    </row>
    <row r="18">
      <c r="A18" t="s">
        <v>64</v>
      </c>
      <c r="B18" t="s">
        <v>65</v>
      </c>
      <c r="C18" t="s">
        <v>63</v>
      </c>
      <c r="D18" s="9">
        <v>1</v>
      </c>
      <c r="E18" s="11">
        <f>D18*$B$2</f>
        <v>1</v>
      </c>
      <c r="F18" t="s">
        <v>38</v>
      </c>
      <c r="G18" s="4">
        <f>E18*3.5</f>
        <v>3.5</v>
      </c>
    </row>
    <row r="19">
      <c r="A19" t="s">
        <v>66</v>
      </c>
      <c r="B19" t="s">
        <v>67</v>
      </c>
      <c r="C19" t="s">
        <v>63</v>
      </c>
      <c r="D19" s="9">
        <v>2.5</v>
      </c>
      <c r="E19" s="11">
        <f>D19*$B$2</f>
        <v>2.5</v>
      </c>
      <c r="F19" t="s">
        <v>38</v>
      </c>
      <c r="G19" s="4">
        <f>E19*3.89</f>
        <v>9.725</v>
      </c>
    </row>
    <row r="20">
      <c r="A20" t="s">
        <v>68</v>
      </c>
      <c r="B20" t="s">
        <v>69</v>
      </c>
      <c r="C20" t="s">
        <v>63</v>
      </c>
      <c r="D20" s="9">
        <v>1</v>
      </c>
      <c r="E20" s="11">
        <f>D20*$B$2</f>
        <v>1</v>
      </c>
      <c r="F20" t="s">
        <v>38</v>
      </c>
      <c r="G20" s="4">
        <f>E20*3.21</f>
        <v>3.21</v>
      </c>
    </row>
    <row r="21">
      <c r="A21" t="s">
        <v>70</v>
      </c>
      <c r="B21" t="s">
        <v>71</v>
      </c>
      <c r="C21" t="s">
        <v>63</v>
      </c>
      <c r="D21" s="9">
        <v>1</v>
      </c>
      <c r="E21" s="11">
        <f>D21*$B$2</f>
        <v>1</v>
      </c>
      <c r="F21" t="s">
        <v>38</v>
      </c>
      <c r="G21" s="4">
        <f>E21*4.18</f>
        <v>4.18</v>
      </c>
    </row>
    <row r="22">
      <c r="A22" t="s">
        <v>72</v>
      </c>
      <c r="B22" t="s">
        <v>73</v>
      </c>
      <c r="C22" t="s">
        <v>74</v>
      </c>
      <c r="D22" s="9">
        <v>2</v>
      </c>
      <c r="E22" s="11">
        <f>D22*$B$2</f>
        <v>2</v>
      </c>
      <c r="F22" t="s">
        <v>38</v>
      </c>
      <c r="G22" s="4">
        <f>E22*6.69</f>
        <v>13.38</v>
      </c>
    </row>
    <row r="23">
      <c r="A23" t="s">
        <v>75</v>
      </c>
      <c r="B23" t="s">
        <v>76</v>
      </c>
      <c r="C23" t="s">
        <v>74</v>
      </c>
      <c r="D23" s="9">
        <v>2</v>
      </c>
      <c r="E23" s="11">
        <f>D23*$B$2</f>
        <v>2</v>
      </c>
      <c r="F23" t="s">
        <v>38</v>
      </c>
      <c r="G23" s="4">
        <f>E23*13.83</f>
        <v>27.66</v>
      </c>
    </row>
    <row r="24">
      <c r="A24"/>
      <c r="B24"/>
      <c r="C24"/>
      <c r="D24"/>
      <c r="E24"/>
      <c r="F24" t="s" s="3">
        <v>77</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100</v>
      </c>
      <c r="E2" t="s">
        <v>24</v>
      </c>
      <c r="F2" t="s">
        <v>83</v>
      </c>
    </row>
    <row r="3">
      <c r="A3">
        <v>1</v>
      </c>
      <c r="B3" t="s">
        <v>84</v>
      </c>
      <c r="C3" t="s">
        <v>85</v>
      </c>
      <c r="D3" s="11">
        <v>7.5</v>
      </c>
      <c r="E3" t="s">
        <v>38</v>
      </c>
      <c r="F3" t="s">
        <v>54</v>
      </c>
    </row>
    <row r="4">
      <c r="A4">
        <v>1</v>
      </c>
      <c r="B4" t="s">
        <v>86</v>
      </c>
      <c r="C4" t="s">
        <v>85</v>
      </c>
      <c r="D4" s="11">
        <v>2</v>
      </c>
      <c r="E4" t="s">
        <v>38</v>
      </c>
      <c r="F4" t="s">
        <v>74</v>
      </c>
    </row>
    <row r="5">
      <c r="A5">
        <v>1</v>
      </c>
      <c r="B5" t="s">
        <v>87</v>
      </c>
      <c r="C5" t="s">
        <v>85</v>
      </c>
      <c r="D5" s="11">
        <v>1</v>
      </c>
      <c r="E5" t="s">
        <v>38</v>
      </c>
      <c r="F5" t="s">
        <v>63</v>
      </c>
    </row>
    <row r="6">
      <c r="A6">
        <v>1</v>
      </c>
      <c r="B6" t="s">
        <v>88</v>
      </c>
      <c r="C6" t="s">
        <v>85</v>
      </c>
      <c r="D6" s="11">
        <v>1</v>
      </c>
      <c r="E6" t="s">
        <v>38</v>
      </c>
      <c r="F6" t="s">
        <v>63</v>
      </c>
    </row>
    <row r="7">
      <c r="A7">
        <v>1</v>
      </c>
      <c r="B7" t="s">
        <v>89</v>
      </c>
      <c r="C7" t="s">
        <v>85</v>
      </c>
      <c r="D7" s="11">
        <v>1</v>
      </c>
      <c r="E7" t="s">
        <v>38</v>
      </c>
      <c r="F7" t="s">
        <v>63</v>
      </c>
    </row>
    <row r="8">
      <c r="A8">
        <v>1</v>
      </c>
      <c r="B8" t="s">
        <v>90</v>
      </c>
      <c r="C8" t="s">
        <v>85</v>
      </c>
      <c r="D8" s="11">
        <v>2.5</v>
      </c>
      <c r="E8" t="s">
        <v>38</v>
      </c>
      <c r="F8" t="s">
        <v>63</v>
      </c>
    </row>
    <row r="9">
      <c r="A9">
        <v>1</v>
      </c>
      <c r="B9" t="s">
        <v>91</v>
      </c>
      <c r="C9" t="s">
        <v>85</v>
      </c>
      <c r="D9" s="11">
        <v>0.2</v>
      </c>
      <c r="E9" t="s">
        <v>38</v>
      </c>
      <c r="F9" t="s">
        <v>63</v>
      </c>
    </row>
    <row r="10">
      <c r="A10">
        <v>1</v>
      </c>
      <c r="B10" t="s">
        <v>92</v>
      </c>
      <c r="C10" t="s">
        <v>85</v>
      </c>
      <c r="D10" s="11">
        <v>2</v>
      </c>
      <c r="E10" t="s">
        <v>38</v>
      </c>
      <c r="F10" t="s">
        <v>37</v>
      </c>
    </row>
    <row r="11">
      <c r="A11">
        <v>1</v>
      </c>
      <c r="B11" t="s">
        <v>93</v>
      </c>
      <c r="C11" t="s">
        <v>85</v>
      </c>
      <c r="D11" s="11">
        <v>4</v>
      </c>
      <c r="E11" t="s">
        <v>38</v>
      </c>
      <c r="F11" t="s">
        <v>41</v>
      </c>
    </row>
    <row r="12">
      <c r="A12">
        <v>1</v>
      </c>
      <c r="B12" t="s">
        <v>94</v>
      </c>
      <c r="C12" t="s">
        <v>85</v>
      </c>
      <c r="D12" s="11">
        <v>2</v>
      </c>
      <c r="E12" t="s">
        <v>38</v>
      </c>
      <c r="F12" t="s">
        <v>74</v>
      </c>
    </row>
    <row r="13">
      <c r="A13">
        <v>1</v>
      </c>
      <c r="B13" t="s">
        <v>95</v>
      </c>
      <c r="C13" t="s">
        <v>85</v>
      </c>
      <c r="D13" s="11">
        <v>0.012</v>
      </c>
      <c r="E13" t="s">
        <v>38</v>
      </c>
      <c r="F13" t="s">
        <v>44</v>
      </c>
    </row>
    <row r="14">
      <c r="A14">
        <v>1</v>
      </c>
      <c r="B14" t="s">
        <v>96</v>
      </c>
      <c r="C14" t="s">
        <v>85</v>
      </c>
      <c r="D14" s="11">
        <v>0.003</v>
      </c>
      <c r="E14" t="s">
        <v>38</v>
      </c>
      <c r="F14" t="s">
        <v>44</v>
      </c>
    </row>
    <row r="15">
      <c r="A15">
        <v>1</v>
      </c>
      <c r="B15" t="s">
        <v>97</v>
      </c>
      <c r="C15" t="s">
        <v>85</v>
      </c>
      <c r="D15" s="11">
        <v>0.008</v>
      </c>
      <c r="E15" t="s">
        <v>38</v>
      </c>
      <c r="F15" t="s">
        <v>44</v>
      </c>
    </row>
    <row r="16">
      <c r="A16">
        <v>1</v>
      </c>
      <c r="B16" t="s">
        <v>98</v>
      </c>
      <c r="C16" t="s">
        <v>85</v>
      </c>
      <c r="D16" s="11">
        <v>0.012</v>
      </c>
      <c r="E16" t="s">
        <v>38</v>
      </c>
      <c r="F16" t="s">
        <v>51</v>
      </c>
    </row>
    <row r="17">
      <c r="A17">
        <v>1</v>
      </c>
      <c r="B17" t="s">
        <v>99</v>
      </c>
      <c r="C17" t="s">
        <v>82</v>
      </c>
      <c r="D17" s="11">
        <v>11</v>
      </c>
      <c r="E17" t="s">
        <v>34</v>
      </c>
      <c r="F17" t="s">
        <v>100</v>
      </c>
    </row>
    <row r="18">
      <c r="A18">
        <v>2</v>
      </c>
      <c r="B18" t="s">
        <v>101</v>
      </c>
      <c r="C18" t="s">
        <v>85</v>
      </c>
      <c r="D18" s="11">
        <v>10.835</v>
      </c>
      <c r="E18" t="s">
        <v>34</v>
      </c>
      <c r="F18" t="s">
        <v>33</v>
      </c>
    </row>
    <row r="19">
      <c r="A19">
        <v>2</v>
      </c>
      <c r="B19" t="s">
        <v>102</v>
      </c>
      <c r="C19" t="s">
        <v>85</v>
      </c>
      <c r="D19" s="11">
        <v>0.165</v>
      </c>
      <c r="E19" t="s">
        <v>38</v>
      </c>
      <c r="F19" t="s">
        <v>57</v>
      </c>
    </row>
    <row r="20">
      <c r="A20">
        <v>1</v>
      </c>
      <c r="B20" t="s">
        <v>103</v>
      </c>
      <c r="C20" t="s">
        <v>85</v>
      </c>
      <c r="D20" s="11">
        <v>0.5</v>
      </c>
      <c r="E20" t="s">
        <v>34</v>
      </c>
      <c r="F20" t="s">
        <v>60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104</v>
      </c>
      <c r="B1" t="s" s="2">
        <v>105</v>
      </c>
      <c r="C1" t="s" s="2">
        <v>106</v>
      </c>
      <c r="D1" t="s" s="2">
        <v>107</v>
      </c>
      <c r="E1" t="s" s="2">
        <v>108</v>
      </c>
      <c r="F1" t="s" s="2">
        <v>109</v>
      </c>
    </row>
    <row r="2">
      <c r="A2" t="s">
        <v>2</v>
      </c>
      <c r="B2">
        <v>1</v>
      </c>
      <c r="C2"/>
      <c r="D2" t="inlineStr" s="13">
        <is>
          <t>Mise en place du poste de travail — Vérifier les D.L.C., peser les denrées, sélectionner le matériel. Désinfecter le matériel et le poste de travail suivant les protocoles. Mettre en fonction l'armoire de maintien en température chaude.</t>
        </is>
      </c>
      <c r="E2" t="s" s="13"/>
      <c r="F2"/>
    </row>
    <row r="3">
      <c r="A3" t="s">
        <v>2</v>
      </c>
      <c r="B3">
        <v>2</v>
      </c>
      <c r="C3"/>
      <c r="D3" t="inlineStr" s="13">
        <is>
          <t>Préparations préliminaires — Déconditionner les produits suivant la procédure. Réserver au froid séparément en attente d'utilisation. Déconditionner la boîte 5/1 de tomates pelées suivant la procédure (ou laver, désinfecter et tailler en quartiers des tomates fraîches). Réserver. Trancher le chorizo en rondelles assez épaisses. Réserver au froid. Dans un rondeau, réaliser 11 litres de bouillon de volaille à partir de fond déshydraté, en se reportant aux recommandations du fabricant. Réserver au chaud en attente d'utilisation.</t>
        </is>
      </c>
      <c r="E3" t="s" s="13"/>
      <c r="F3"/>
    </row>
    <row r="4">
      <c r="A4" t="s">
        <v>2</v>
      </c>
      <c r="B4">
        <v>3</v>
      </c>
      <c r="C4"/>
      <c r="D4" t="inlineStr" s="13">
        <is>
          <t>Marquer la cuisson du riz — Préchauffer le four sur la position mixte à + 170 °C. Dans une sauteuse, faire revenir à l'huile les oignons émincés. En fin de cuisson des oignons, ajouter les poivrons en lanières. Faire suer l'ensemble 5 minutes. Ajouter le riz, les crevettes, les petits pois, les haricots plats, l'ail haché, les tomates, le chorizo, les moules, les épices et condiments. ⚠️☢️ ATTENTION : LE CHORIZO, LE BOUILLON DE VOLAILLE ET LES MOULES SONT DÉJÀ SALÉS — NE PAS SALER, GOÛTER AVANT DE RECTIFIER ⚠️☢️ Remuer à l'écumoire. Répartir tous les éléments dans 5 bacs GN 1/1 H 100 (1,5 kg de riz par bac). Mouiller chaque bac avec 2,2 litres de bouillon de volaille (1 kg de riz pour 1,8 à 2 L de liquide, tomates et moules comprises). Couvrir et étager les bacs sur l'échelle de cuisson.</t>
        </is>
      </c>
      <c r="E4" t="s" s="13"/>
      <c r="F4"/>
    </row>
    <row r="5">
      <c r="A5" t="s">
        <v>2</v>
      </c>
      <c r="B5">
        <v>4</v>
      </c>
      <c r="C5"/>
      <c r="D5" t="inlineStr" s="13">
        <is>
          <t>Cuire le riz — Enfourner et cuire pendant 45 minutes. Vérifier la cuisson. Respecter la procédure de fin de cuisson. Stocker en armoire chaude et maintenir à + 63 °C en attente de consommation.</t>
        </is>
      </c>
      <c r="E5" t="s" s="13"/>
      <c r="F5"/>
    </row>
    <row r="6">
      <c r="A6" t="s">
        <v>2</v>
      </c>
      <c r="B6">
        <v>5</v>
      </c>
      <c r="C6"/>
      <c r="D6" t="s" s="13">
        <v>110</v>
      </c>
      <c r="E6" t="s" s="13"/>
      <c r="F6"/>
    </row>
    <row r="7">
      <c r="A7" t="s">
        <v>2</v>
      </c>
      <c r="B7">
        <v>6</v>
      </c>
      <c r="C7"/>
      <c r="D7" t="inlineStr" s="13">
        <is>
          <t>Commentaire — Ce riz peut aussi servir de base de paëlla : en plat complet, augmenter la portion et ajouter les viandes (poulet, porc) et les produits de la mer (voir les fiches Paëlla mixte 151A et Paëlla royale 151E).</t>
        </is>
      </c>
      <c r="E7" t="s" s="13"/>
      <c r="F7"/>
    </row>
    <row r="8">
      <c r="A8" t="s">
        <v>111</v>
      </c>
      <c r="B8">
        <v>1</v>
      </c>
      <c r="C8" t="s">
        <v>112</v>
      </c>
      <c r="D8" t="s" s="13">
        <v>113</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3"/>
  <cols>
    <col min="1" max="1" width="22" customWidth="1"/>
    <col min="2" max="2" width="52" customWidth="1"/>
    <col min="3" max="3" width="14" customWidth="1"/>
    <col min="4" max="4" width="10" customWidth="1"/>
  </cols>
  <sheetData>
    <row r="1" customHeight="1" ht="24">
      <c r="A1" t="s" s="7">
        <v>114</v>
      </c>
      <c r="B1"/>
      <c r="C1"/>
      <c r="D1"/>
    </row>
    <row r="2">
      <c r="A2" t="str" s="14">
        <f>"GRO_CDC_187A · GRO.GARNITUR · référence : "&amp;Besoins!B3&amp;" "&amp;Besoins!C3&amp;" · multiplicateur réglable sur la feuille ""Besoins"""</f>
        <v>GRO_CDC_187A · GRO.GARNITUR · référence : 100 pc · multiplicateur réglable sur la feuille </v>
      </c>
      <c r="B2"/>
      <c r="C2"/>
      <c r="D2"/>
    </row>
    <row r="3">
      <c r="A3"/>
      <c r="B3"/>
      <c r="C3"/>
      <c r="D3"/>
    </row>
    <row r="4">
      <c r="A4" t="s" s="15">
        <v>115</v>
      </c>
      <c r="B4"/>
      <c r="C4"/>
      <c r="D4"/>
    </row>
    <row r="5">
      <c r="A5" t="s" s="16">
        <v>116</v>
      </c>
      <c r="B5" t="str" s="13">
        <f>Procedure!D2</f>
        <v>Mise en place du poste de travail — Vérifier les D.L.C., peser les denrées, sélectionner le matériel. Désinfecter le matériel et le poste de travail suivant les protocoles. Mettre en fonction l'armoire de maintien en température chaude.</v>
      </c>
      <c r="C5"/>
      <c r="D5"/>
    </row>
    <row r="6">
      <c r="A6" t="s" s="16">
        <v>117</v>
      </c>
      <c r="B6" t="str" s="13">
        <f>Procedure!D3</f>
        <v>Préparations préliminaires — Déconditionner les produits suivant la procédure. Réserver au froid séparément en attente d'utilisation. Déconditionner la boîte 5/1 de tomates pelées suivant la procédure (ou laver, désinfecter et tailler en quartiers des tomates fraîches). Réserver. Trancher le chorizo en rondelles assez épaisses. Réserver au froid. Dans un rondeau, réaliser 11 litres de bouillon de volaille à partir de fond déshydraté, en se reportant aux recommandations du fabricant. Réserver au chaud en attente d'utilisation.</v>
      </c>
      <c r="C6"/>
      <c r="D6"/>
    </row>
    <row r="7">
      <c r="A7"/>
      <c r="B7" t="str">
        <f>Besoins!B8</f>
        <v>Chorizo cular pur porc</v>
      </c>
      <c r="C7" s="11">
        <f>Besoins!E8</f>
        <v>2</v>
      </c>
      <c r="D7" t="str">
        <f>Besoins!F8</f>
        <v>kg</v>
      </c>
    </row>
    <row r="8">
      <c r="A8"/>
      <c r="B8" t="str">
        <f>Besoins!B9</f>
        <v>Tomates pelées entières (boîte 5/1)</v>
      </c>
      <c r="C8" s="11">
        <f>Besoins!E9</f>
        <v>4</v>
      </c>
      <c r="D8" t="str">
        <f>Besoins!F9</f>
        <v>kg</v>
      </c>
    </row>
    <row r="9">
      <c r="A9"/>
      <c r="B9" t="s">
        <v>118</v>
      </c>
      <c r="C9" s="11">
        <f>'Besoins'!$B$2*11</f>
        <v>11</v>
      </c>
      <c r="D9" t="s">
        <v>34</v>
      </c>
    </row>
    <row r="10">
      <c r="A10" t="s" s="16">
        <v>119</v>
      </c>
      <c r="B10" t="str" s="13">
        <f>Procedure!D4</f>
        <v>Marquer la cuisson du riz — Préchauffer le four sur la position mixte à + 170 °C. Dans une sauteuse, faire revenir à l'huile les oignons émincés. En fin de cuisson des oignons, ajouter les poivrons en lanières. Faire suer l'ensemble 5 minutes. Ajouter le riz, les crevettes, les petits pois, les haricots plats, l'ail haché, les tomates, le chorizo, les moules, les épices et condiments. ⚠️☢️ ATTENTION : LE CHORIZO, LE BOUILLON DE VOLAILLE ET LES MOULES SONT DÉJÀ SALÉS — NE PAS SALER, GOÛTER AVANT DE RECTIFIER ⚠️☢️ Remuer à l'écumoire. Répartir tous les éléments dans 5 bacs GN 1/1 H 100 (1,5 kg de riz par bac). Mouiller chaque bac avec 2,2 litres de bouillon de volaille (1 kg de riz pour 1,8 à 2 L de liquide, tomates et moules comprises). Couvrir et étager les bacs sur l'échelle de cuisson.</v>
      </c>
      <c r="C10"/>
      <c r="D10"/>
    </row>
    <row r="11">
      <c r="A11"/>
      <c r="B11" t="str">
        <f>Besoins!B14</f>
        <v>Riz long indica étuvé sac 5kg</v>
      </c>
      <c r="C11" s="11">
        <f>Besoins!E14</f>
        <v>7.5</v>
      </c>
      <c r="D11" t="str">
        <f>Besoins!F14</f>
        <v>kg</v>
      </c>
    </row>
    <row r="12">
      <c r="A12"/>
      <c r="B12" t="str">
        <f>Besoins!B23</f>
        <v>Queues de crevettes décortiquées cuites</v>
      </c>
      <c r="C12" s="11">
        <f>Besoins!E23</f>
        <v>2</v>
      </c>
      <c r="D12" t="str">
        <f>Besoins!F23</f>
        <v>kg</v>
      </c>
    </row>
    <row r="13">
      <c r="A13"/>
      <c r="B13" t="str">
        <f>Besoins!B20</f>
        <v>Petits pois doux très fins surgelés</v>
      </c>
      <c r="C13" s="11">
        <f>Besoins!E20</f>
        <v>1</v>
      </c>
      <c r="D13" t="str">
        <f>Besoins!F20</f>
        <v>kg</v>
      </c>
    </row>
    <row r="14">
      <c r="A14"/>
      <c r="B14" t="str">
        <f>Besoins!B18</f>
        <v>Haricots plats d'Espagne surgeles</v>
      </c>
      <c r="C14" s="11">
        <f>Besoins!E18</f>
        <v>1</v>
      </c>
      <c r="D14" t="str">
        <f>Besoins!F18</f>
        <v>kg</v>
      </c>
    </row>
    <row r="15">
      <c r="A15"/>
      <c r="B15" t="str">
        <f>Besoins!B21</f>
        <v>Poivrons verts rouges en lanières surgelés</v>
      </c>
      <c r="C15" s="11">
        <f>Besoins!E21</f>
        <v>1</v>
      </c>
      <c r="D15" t="str">
        <f>Besoins!F21</f>
        <v>kg</v>
      </c>
    </row>
    <row r="16">
      <c r="A16"/>
      <c r="B16" t="str">
        <f>Besoins!B19</f>
        <v>Oignons émincés surgelés</v>
      </c>
      <c r="C16" s="11">
        <f>Besoins!E19</f>
        <v>2.5</v>
      </c>
      <c r="D16" t="str">
        <f>Besoins!F19</f>
        <v>kg</v>
      </c>
    </row>
    <row r="17">
      <c r="A17"/>
      <c r="B17" t="str">
        <f>Besoins!B17</f>
        <v>Ail haché IQF</v>
      </c>
      <c r="C17" s="11">
        <f>Besoins!E17</f>
        <v>0.2</v>
      </c>
      <c r="D17" t="str">
        <f>Besoins!F17</f>
        <v>kg</v>
      </c>
    </row>
    <row r="18">
      <c r="A18"/>
      <c r="B18" t="str">
        <f>Besoins!B22</f>
        <v>Moules entières cuites pleine eau</v>
      </c>
      <c r="C18" s="11">
        <f>Besoins!E22</f>
        <v>2</v>
      </c>
      <c r="D18" t="str">
        <f>Besoins!F22</f>
        <v>kg</v>
      </c>
    </row>
    <row r="19">
      <c r="A19"/>
      <c r="B19" t="str">
        <f>Besoins!B12</f>
        <v>Poivre noir moulu</v>
      </c>
      <c r="C19" s="11">
        <f>Besoins!E12</f>
        <v>0.012</v>
      </c>
      <c r="D19" t="str">
        <f>Besoins!F12</f>
        <v>kg</v>
      </c>
    </row>
    <row r="20">
      <c r="A20"/>
      <c r="B20" t="str">
        <f>Besoins!B11</f>
        <v>Piment de Cayenne</v>
      </c>
      <c r="C20" s="11">
        <f>Besoins!E11</f>
        <v>0.003</v>
      </c>
      <c r="D20" t="str">
        <f>Besoins!F11</f>
        <v>kg</v>
      </c>
    </row>
    <row r="21">
      <c r="A21"/>
      <c r="B21" t="str">
        <f>Besoins!B10</f>
        <v>Épices paëlla (type Spigol / Rizdor)</v>
      </c>
      <c r="C21" s="11">
        <f>Besoins!E10</f>
        <v>0.008</v>
      </c>
      <c r="D21" t="str">
        <f>Besoins!F10</f>
        <v>kg</v>
      </c>
    </row>
    <row r="22">
      <c r="A22"/>
      <c r="B22" t="str">
        <f>Besoins!B13</f>
        <v>Fleur de thym dehydratee</v>
      </c>
      <c r="C22" s="11">
        <f>Besoins!E13</f>
        <v>0.012</v>
      </c>
      <c r="D22" t="str">
        <f>Besoins!F13</f>
        <v>kg</v>
      </c>
    </row>
    <row r="23">
      <c r="A23"/>
      <c r="B23" t="str">
        <f>Besoins!B16</f>
        <v>Huile de tournesol raffinée vrac</v>
      </c>
      <c r="C23" s="11">
        <f>Besoins!E16</f>
        <v>0.5</v>
      </c>
      <c r="D23" t="str">
        <f>Besoins!F16</f>
        <v>lt</v>
      </c>
    </row>
    <row r="24">
      <c r="A24" t="s" s="16">
        <v>120</v>
      </c>
      <c r="B24" t="str" s="13">
        <f>Procedure!D5</f>
        <v>Cuire le riz — Enfourner et cuire pendant 45 minutes. Vérifier la cuisson. Respecter la procédure de fin de cuisson. Stocker en armoire chaude et maintenir à + 63 °C en attente de consommation.</v>
      </c>
      <c r="C24"/>
      <c r="D24"/>
    </row>
    <row r="25">
      <c r="A25" t="s" s="16">
        <v>121</v>
      </c>
      <c r="B25" t="str" s="13">
        <f>Procedure!D6</f>
        <v>Servir — Égrener le riz à la fourchette à la sortie du four. Servir en accompagnement de poisson.</v>
      </c>
      <c r="C25"/>
      <c r="D25"/>
    </row>
    <row r="26">
      <c r="A26" t="s" s="16">
        <v>122</v>
      </c>
      <c r="B26" t="str" s="13">
        <f>Procedure!D7</f>
        <v>Commentaire — Ce riz peut aussi servir de base de paëlla : en plat complet, augmenter la portion et ajouter les viandes (poulet, porc) et les produits de la mer (voir les fiches Paëlla mixte 151A et Paëlla royale 151E).</v>
      </c>
      <c r="C26"/>
      <c r="D26"/>
    </row>
    <row r="27">
      <c r="A27"/>
      <c r="B27"/>
      <c r="C27"/>
      <c r="D27"/>
    </row>
    <row r="28">
      <c r="A28" t="s" s="15">
        <v>123</v>
      </c>
      <c r="B28"/>
      <c r="C28"/>
      <c r="D28"/>
    </row>
    <row r="29">
      <c r="A29" t="s" s="16">
        <v>116</v>
      </c>
      <c r="B29" t="str" s="13">
        <f>"[DISSOUDRE] "&amp;Procedure!D8</f>
        <v>[DISSOUDRE] Délayer la poudre dans l'eau froide en fouettant, puis porter à ébullition en remuant régulièrement.</v>
      </c>
      <c r="C29"/>
      <c r="D29"/>
    </row>
    <row r="30">
      <c r="A30"/>
      <c r="B30" t="str">
        <f>Besoins!B7</f>
        <v>Eau (robinet - moy. France 2026)</v>
      </c>
      <c r="C30" s="11">
        <f>Besoins!E7</f>
        <v>10.835</v>
      </c>
      <c r="D30" t="str">
        <f>Besoins!F7</f>
        <v>lt</v>
      </c>
    </row>
    <row r="31">
      <c r="A31"/>
      <c r="B31" t="str">
        <f>Besoins!B15</f>
        <v>Fonds Blanc de Volaille (Knorr Professional)</v>
      </c>
      <c r="C31" s="11">
        <f>Besoins!E15</f>
        <v>0.165</v>
      </c>
      <c r="D31" t="str">
        <f>Besoins!F15</f>
        <v>kg</v>
      </c>
    </row>
    <row r="32">
      <c r="A32"/>
      <c r="B32"/>
      <c r="C32"/>
      <c r="D32"/>
    </row>
    <row r="33">
      <c r="A33" t="s" s="17">
        <v>21</v>
      </c>
      <c r="B33"/>
      <c r="C33"/>
      <c r="D33"/>
    </row>
  </sheetData>
  <sheetProtection sheet="1" formatRows="0" formatColumns="0"/>
  <mergeCells count="12">
    <mergeCell ref="A1:D1"/>
    <mergeCell ref="A2:D2"/>
    <mergeCell ref="A4:D4"/>
    <mergeCell ref="B5:D5"/>
    <mergeCell ref="B6:D6"/>
    <mergeCell ref="B10:D10"/>
    <mergeCell ref="B24:D24"/>
    <mergeCell ref="B25:D25"/>
    <mergeCell ref="B26:D26"/>
    <mergeCell ref="A28:D28"/>
    <mergeCell ref="B29:D29"/>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2026-09-27T13:56:50Z</dcterms:created>
  <dc:title>RIZ À L'ESPAGNOL</dc:title>
  <dc:subject/>
  <dc:creator>CUIS.web</dc:creator>
  <cp:lastModifiedBy/>
  <cp:keywords/>
  <dc:description>Export automatique — moteur récursif d'origine : Bernard Vandendaele</dc:description>
  <cp:category/>
  <dc:language>en-US</dc:language>
  <dcterms:modified xsi:type="dcterms:W3CDTF">2026-09-27T13:56:50Z</dcterms:modified>
  <cp:revision>1</cp:revision>
</cp:coreProperties>
</file>