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<sst xmlns="http://schemas.openxmlformats.org/spreadsheetml/2006/main" count="103" uniqueCount="103">
  <si>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</si>
  <si>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</si>
  <si>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</si>
  <si>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</si>
  <si>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</si>
  <si>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</si>
  <si>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</si>
  <si>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</si>
  <si>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</si>
  <si>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</si>
  <si>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</si>
  <si>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</si>
  <si>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</si>
  <si>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</si>
  <si>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</si>
  <si>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</si>
  <si>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</si>
  <si>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</si>
  <si>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</si>
  <si>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</si>
  <si>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</si>
  <si>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</si>
  <si>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</si>
  <si>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</si>
  <si>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</si>
  <si>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</si>
  <si>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</si>
  <si>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</si>
  <si>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</si>
  <si>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</si>
  <si>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</si>
  <si>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</si>
  <si>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</si>
  <si>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</si>
  <si>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</si>
  <si>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</si>
  <si>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</si>
  <si>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</si>
  <si>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</si>
  <si>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</si>
  <si>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</si>
  <si>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</si>
  <si>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</si>
  <si>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</si>
  <si>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</si>
  <si>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</si>
  <si>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</si>
  <si>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Recette</t>
  </si>
  <si>
    <t>#</t>
  </si>
  <si>
    <t>Verbe</t>
  </si>
  <si>
    <t>Étape</t>
  </si>
  <si>
    <t>Précision technique</t>
  </si>
  <si>
    <t>Durée</t>
  </si>
  <si>
    <t>HARICOTS BLANCS À LA BRETONNE (COLLECTIVITÉ, CONSERVE)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</si>
  <si>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</si>
  <si>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</si>
  <si>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</si>
  <si>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</si>
  <si>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</si>
  <si>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</si>
  <si>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</si>
  <si>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</si>
  <si>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</si>
  <si>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</si>
  <si>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</si>
  <si>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HARICOTS BLANCS EN CONSERVE, BOÎTE 5/1 (KG) (conv.)</t>
  </si>
  <si>
    <t>conversion</t>
  </si>
  <si>
    <t xml:space="preserve">    ↳ Beurre doux 82% MG plaquette</t>
  </si>
  <si>
    <t>matiere</t>
  </si>
  <si>
    <t xml:space="preserve">    ↳ HUILE TOURNESOL (L) (conv.)</t>
  </si>
  <si>
    <t>lt</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</si>
  <si>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</si>
  <si>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</si>
  <si>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</si>
  <si>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</si>
  <si>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</si>
  <si>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</si>
  <si>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</si>
  <si>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</si>
  <si>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</si>
  <si>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</si>
  <si>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Poivre noir moulu</t>
  </si>
  <si>
    <t xml:space="preserve">    ↳ PERSIL PLAT (KG) (conv.)</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</si>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</sst>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E7*12.6</f>
        <v>12.6</v>
      </c>
    </row>
    <row r="8">
      <c r="A8" t="s">
        <v>15</v>
      </c>
      <c r="B8" t="s">
        <v>16</v>
      </c>
      <c r="C8" t="s">
        <v>17</v>
      </c>
      <c r="D8" s="4">
        <v>9</v>
      </c>
      <c r="E8" s="6">
        <f>D8*$B$2</f>
        <v>9</v>
      </c>
      <c r="F8" t="s">
        <v>18</v>
      </c>
      <c r="G8" s="8">
        <f>E8*4.9</f>
        <v>44.1</v>
      </c>
    </row>
    <row r="9">
      <c r="A9" t="s">
        <v>19</v>
      </c>
      <c r="B9" t="s">
        <v>20</v>
      </c>
      <c r="C9" t="s">
        <v>17</v>
      </c>
      <c r="D9" s="4">
        <v>1</v>
      </c>
      <c r="E9" s="6">
        <f>D9*$B$2</f>
        <v>1</v>
      </c>
      <c r="F9" t="s">
        <v>3</v>
      </c>
      <c r="G9" s="8">
        <f>E9*2.645</f>
        <v>2.645</v>
      </c>
    </row>
    <row r="10">
      <c r="A10" t="s">
        <v>21</v>
      </c>
      <c r="B10" t="s">
        <v>22</v>
      </c>
      <c r="C10" t="s">
        <v>23</v>
      </c>
      <c r="D10" s="4">
        <v>0.007</v>
      </c>
      <c r="E10" s="6">
        <f>D10*$B$2</f>
        <v>0.007</v>
      </c>
      <c r="F10" t="s">
        <v>24</v>
      </c>
      <c r="G10" s="8">
        <f>E10*12.5</f>
        <v>0.0875</v>
      </c>
    </row>
    <row r="11">
      <c r="A11" t="s">
        <v>25</v>
      </c>
      <c r="B11" t="s">
        <v>26</v>
      </c>
      <c r="C11" t="s">
        <v>27</v>
      </c>
      <c r="D11" s="4">
        <v>0.02</v>
      </c>
      <c r="E11" s="6">
        <f>D11*$B$2</f>
        <v>0.02</v>
      </c>
      <c r="F11" t="s">
        <v>24</v>
      </c>
      <c r="G11" s="8">
        <f>E11*9.5</f>
        <v>0.19</v>
      </c>
    </row>
    <row r="12">
      <c r="A12" t="s">
        <v>28</v>
      </c>
      <c r="B12" t="s">
        <v>29</v>
      </c>
      <c r="C12" t="s">
        <v>30</v>
      </c>
      <c r="D12" s="4">
        <v>0.05</v>
      </c>
      <c r="E12" s="6">
        <f>D12*$B$2</f>
        <v>0.05</v>
      </c>
      <c r="F12" t="s">
        <v>18</v>
      </c>
      <c r="G12" s="8">
        <f>E12*20.35</f>
        <v>1.0175</v>
      </c>
    </row>
    <row r="13">
      <c r="A13" t="s">
        <v>31</v>
      </c>
      <c r="B13" t="s">
        <v>32</v>
      </c>
      <c r="C13" t="s">
        <v>33</v>
      </c>
      <c r="D13" s="4">
        <v>0.2</v>
      </c>
      <c r="E13" s="6">
        <f>D13*$B$2</f>
        <v>0.2</v>
      </c>
      <c r="F13" t="s">
        <v>18</v>
      </c>
      <c r="G13" s="8">
        <f>E13*24.02</f>
        <v>4.804</v>
      </c>
    </row>
    <row r="14">
      <c r="A14" t="s">
        <v>34</v>
      </c>
      <c r="B14" t="s">
        <v>35</v>
      </c>
      <c r="C14" t="s">
        <v>36</v>
      </c>
      <c r="D14" s="4">
        <v>0.75</v>
      </c>
      <c r="E14" s="6">
        <f>D14*$B$2</f>
        <v>0.75</v>
      </c>
      <c r="F14" t="s">
        <v>24</v>
      </c>
      <c r="G14" s="8">
        <f>E14*5.2</f>
        <v>3.9</v>
      </c>
    </row>
    <row r="15">
      <c r="A15" t="s">
        <v>37</v>
      </c>
      <c r="B15" t="s">
        <v>38</v>
      </c>
      <c r="C15" t="s">
        <v>39</v>
      </c>
      <c r="D15" s="4">
        <v>2.5</v>
      </c>
      <c r="E15" s="6">
        <f>D15*$B$2</f>
        <v>2.5</v>
      </c>
      <c r="F15" t="s">
        <v>24</v>
      </c>
      <c r="G15" s="8">
        <f>E15*0.4</f>
        <v>1</v>
      </c>
    </row>
    <row r="16">
      <c r="A16" t="s">
        <v>40</v>
      </c>
      <c r="B16" t="s">
        <v>41</v>
      </c>
      <c r="C16" t="s">
        <v>39</v>
      </c>
      <c r="D16" s="4">
        <v>2</v>
      </c>
      <c r="E16" s="6">
        <f>D16*$B$2</f>
        <v>2</v>
      </c>
      <c r="F16" t="s">
        <v>42</v>
      </c>
      <c r="G16" s="8">
        <f>E16*0.45</f>
        <v>0.9</v>
      </c>
    </row>
    <row r="17">
      <c r="A17" t="s">
        <v>43</v>
      </c>
      <c r="B17" t="s">
        <v>44</v>
      </c>
      <c r="C17" t="s">
        <v>45</v>
      </c>
      <c r="D17" s="4">
        <v>0.1</v>
      </c>
      <c r="E17" s="6">
        <f>D17*$B$2</f>
        <v>0.1</v>
      </c>
      <c r="F17" t="s">
        <v>24</v>
      </c>
      <c r="G17" s="8">
        <f>E17*9.26</f>
        <v>0.926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1"/>
      <c r="F3"/>
    </row>
    <row r="4">
      <c r="A4" t="s">
        <v>53</v>
      </c>
      <c r="B4">
        <v>3</v>
      </c>
      <c r="C4"/>
      <c r="D4" t="inlineStr" s="11">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1"/>
      <c r="F4"/>
    </row>
    <row r="5">
      <c r="A5" t="s">
        <v>53</v>
      </c>
      <c r="B5">
        <v>4</v>
      </c>
      <c r="C5"/>
      <c r="D5" t="inlineStr" s="11">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1"/>
      <c r="F5"/>
    </row>
    <row r="6">
      <c r="A6" t="s">
        <v>53</v>
      </c>
      <c r="B6">
        <v>5</v>
      </c>
      <c r="C6"/>
      <c r="D6" t="s" s="11">
        <v>54</v>
      </c>
      <c r="E6" t="s" s="11"/>
      <c r="F6"/>
    </row>
    <row r="7">
      <c r="A7" t="s">
        <v>53</v>
      </c>
      <c r="B7">
        <v>6</v>
      </c>
      <c r="C7"/>
      <c r="D7" t="s" s="11">
        <v>55</v>
      </c>
      <c r="E7" t="s" s="11"/>
      <c r="F7"/>
    </row>
    <row r="8">
      <c r="A8" t="s">
        <v>56</v>
      </c>
      <c r="B8"/>
      <c r="C8"/>
      <c r="D8"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57</v>
      </c>
      <c r="B9"/>
      <c r="C9"/>
      <c r="D9"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58</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59</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53</v>
      </c>
      <c r="C2" t="s">
        <v>64</v>
      </c>
      <c r="D2" s="6">
        <f>'Besoins'!$B$2*100</f>
        <v>100</v>
      </c>
      <c r="E2" t="s">
        <v>3</v>
      </c>
    </row>
    <row r="3">
      <c r="A3">
        <v>1</v>
      </c>
      <c r="B3" t="s">
        <v>65</v>
      </c>
      <c r="C3" t="s">
        <v>66</v>
      </c>
      <c r="D3" s="6">
        <f>'Besoins'!$B$2*23.4</f>
        <v>23.4</v>
      </c>
      <c r="E3" t="s">
        <v>24</v>
      </c>
    </row>
    <row r="4">
      <c r="A4">
        <v>1</v>
      </c>
      <c r="B4" t="s">
        <v>67</v>
      </c>
      <c r="C4" t="s">
        <v>68</v>
      </c>
      <c r="D4" s="6">
        <f>'Besoins'!$B$2*0.25</f>
        <v>0.25</v>
      </c>
      <c r="E4" t="s">
        <v>24</v>
      </c>
    </row>
    <row r="5">
      <c r="A5">
        <v>1</v>
      </c>
      <c r="B5" t="s">
        <v>69</v>
      </c>
      <c r="C5" t="s">
        <v>66</v>
      </c>
      <c r="D5" s="6">
        <f>'Besoins'!$B$2*0.25</f>
        <v>0.25</v>
      </c>
      <c r="E5" t="s">
        <v>70</v>
      </c>
    </row>
    <row r="6">
      <c r="A6">
        <v>1</v>
      </c>
      <c r="B6" t="s">
        <v>71</v>
      </c>
      <c r="C6" t="s">
        <v>68</v>
      </c>
      <c r="D6" s="6">
        <f>'Besoins'!$B$2*2.5</f>
        <v>2.5</v>
      </c>
      <c r="E6" t="s">
        <v>24</v>
      </c>
    </row>
    <row r="7">
      <c r="A7">
        <v>1</v>
      </c>
      <c r="B7" t="s">
        <v>72</v>
      </c>
      <c r="C7" t="s">
        <v>64</v>
      </c>
      <c r="D7" s="6">
        <f>'Besoins'!$B$2*1</f>
        <v>1</v>
      </c>
      <c r="E7" t="s">
        <v>3</v>
      </c>
    </row>
    <row r="8">
      <c r="A8">
        <v>2</v>
      </c>
      <c r="B8" t="s">
        <v>73</v>
      </c>
      <c r="C8" t="s">
        <v>64</v>
      </c>
      <c r="D8" s="6">
        <f>'Besoins'!$B$2*2.3</f>
        <v>2.3</v>
      </c>
      <c r="E8" t="s">
        <v>24</v>
      </c>
    </row>
    <row r="9">
      <c r="A9">
        <v>3</v>
      </c>
      <c r="B9" t="s">
        <v>74</v>
      </c>
      <c r="C9" t="s">
        <v>68</v>
      </c>
      <c r="D9" s="6">
        <f>'Besoins'!$B$2*1</f>
        <v>1</v>
      </c>
      <c r="E9" t="s">
        <v>3</v>
      </c>
    </row>
    <row r="10">
      <c r="A10">
        <v>1</v>
      </c>
      <c r="B10" t="s">
        <v>75</v>
      </c>
      <c r="C10" t="s">
        <v>64</v>
      </c>
      <c r="D10" s="6">
        <f>'Besoins'!$B$2*1</f>
        <v>1</v>
      </c>
      <c r="E10" t="s">
        <v>3</v>
      </c>
    </row>
    <row r="11">
      <c r="A11">
        <v>2</v>
      </c>
      <c r="B11" t="s">
        <v>76</v>
      </c>
      <c r="C11" t="s">
        <v>64</v>
      </c>
      <c r="D11" s="6">
        <f>'Besoins'!$B$2*0.88</f>
        <v>0.88</v>
      </c>
      <c r="E11" t="s">
        <v>24</v>
      </c>
    </row>
    <row r="12">
      <c r="A12">
        <v>3</v>
      </c>
      <c r="B12" t="s">
        <v>77</v>
      </c>
      <c r="C12" t="s">
        <v>68</v>
      </c>
      <c r="D12" s="6">
        <f>'Besoins'!$B$2*1</f>
        <v>1</v>
      </c>
      <c r="E12" t="s">
        <v>3</v>
      </c>
    </row>
    <row r="13">
      <c r="A13">
        <v>1</v>
      </c>
      <c r="B13" t="s">
        <v>78</v>
      </c>
      <c r="C13" t="s">
        <v>68</v>
      </c>
      <c r="D13" s="6">
        <f>'Besoins'!$B$2*0.1</f>
        <v>0.1</v>
      </c>
      <c r="E13" t="s">
        <v>24</v>
      </c>
    </row>
    <row r="14">
      <c r="A14">
        <v>1</v>
      </c>
      <c r="B14" t="s">
        <v>79</v>
      </c>
      <c r="C14" t="s">
        <v>66</v>
      </c>
      <c r="D14" s="6">
        <f>'Besoins'!$B$2*2</f>
        <v>2</v>
      </c>
      <c r="E14" t="s">
        <v>70</v>
      </c>
    </row>
    <row r="15">
      <c r="A15">
        <v>1</v>
      </c>
      <c r="B15" t="s">
        <v>80</v>
      </c>
      <c r="C15" t="s">
        <v>68</v>
      </c>
      <c r="D15" s="6">
        <f>'Besoins'!$B$2*0.02</f>
        <v>0.02</v>
      </c>
      <c r="E15" t="s">
        <v>24</v>
      </c>
    </row>
    <row r="16">
      <c r="A16">
        <v>1</v>
      </c>
      <c r="B16" t="s">
        <v>81</v>
      </c>
      <c r="C16" t="s">
        <v>68</v>
      </c>
      <c r="D16" s="6">
        <f>'Besoins'!$B$2*0.007</f>
        <v>0.007</v>
      </c>
      <c r="E16" t="s">
        <v>24</v>
      </c>
    </row>
    <row r="17">
      <c r="A17">
        <v>1</v>
      </c>
      <c r="B17" t="s">
        <v>67</v>
      </c>
      <c r="C17" t="s">
        <v>68</v>
      </c>
      <c r="D17" s="6">
        <f>'Besoins'!$B$2*0.5</f>
        <v>0.5</v>
      </c>
      <c r="E17" t="s">
        <v>24</v>
      </c>
    </row>
    <row r="18">
      <c r="A18">
        <v>1</v>
      </c>
      <c r="B18" t="s">
        <v>82</v>
      </c>
      <c r="C18" t="s">
        <v>66</v>
      </c>
      <c r="D18" s="6">
        <f>'Besoins'!$B$2*0.2</f>
        <v>0.2</v>
      </c>
      <c r="E18"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Désinfecter le matériel et le poste de travail, suivant les protocoles.</v>
      </c>
      <c r="C5"/>
      <c r="D5"/>
    </row>
    <row r="6">
      <c r="A6" t="s" s="14">
        <v>86</v>
      </c>
      <c r="B6" t="str" s="11">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87</v>
      </c>
      <c r="C7" s="6">
        <f>'Besoins'!$B$2*23.4</f>
        <v>23.4</v>
      </c>
      <c r="D7" t="s">
        <v>24</v>
      </c>
    </row>
    <row r="8">
      <c r="A8"/>
      <c r="B8" t="str">
        <f>Besoins!B15</f>
        <v>OIGNON jaune France cat.I 60-80mm</v>
      </c>
      <c r="C8" s="6">
        <f>Besoins!E15</f>
        <v>2.5</v>
      </c>
      <c r="D8" t="str">
        <f>Besoins!F15</f>
        <v>kg</v>
      </c>
    </row>
    <row r="9">
      <c r="A9"/>
      <c r="B9" t="s">
        <v>88</v>
      </c>
      <c r="C9" s="6">
        <f>'Besoins'!$B$2*1</f>
        <v>1</v>
      </c>
      <c r="D9" t="s">
        <v>3</v>
      </c>
    </row>
    <row r="10">
      <c r="A10"/>
      <c r="B10" t="s">
        <v>89</v>
      </c>
      <c r="C10" s="6">
        <f>'Besoins'!$B$2*1</f>
        <v>1</v>
      </c>
      <c r="D10" t="s">
        <v>3</v>
      </c>
    </row>
    <row r="11">
      <c r="A11"/>
      <c r="B11" t="str">
        <f>Besoins!B17</f>
        <v>Ail haché IQF</v>
      </c>
      <c r="C11" s="6">
        <f>Besoins!E17</f>
        <v>0.1</v>
      </c>
      <c r="D11" t="str">
        <f>Besoins!F17</f>
        <v>kg</v>
      </c>
    </row>
    <row r="12">
      <c r="A12"/>
      <c r="B12" t="s">
        <v>90</v>
      </c>
      <c r="C12" s="6">
        <f>'Besoins'!$B$2*0.5</f>
        <v>0.5</v>
      </c>
      <c r="D12" t="s">
        <v>24</v>
      </c>
    </row>
    <row r="13">
      <c r="A13"/>
      <c r="B13" t="s">
        <v>91</v>
      </c>
      <c r="C13" s="6">
        <f>'Besoins'!$B$2*0.2</f>
        <v>0.2</v>
      </c>
      <c r="D13" t="s">
        <v>24</v>
      </c>
    </row>
    <row r="14">
      <c r="A14" t="s" s="14">
        <v>92</v>
      </c>
      <c r="B14" t="str" s="11">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90</v>
      </c>
      <c r="C15" s="6">
        <f>'Besoins'!$B$2*0.25</f>
        <v>0.25</v>
      </c>
      <c r="D15" t="s">
        <v>24</v>
      </c>
    </row>
    <row r="16">
      <c r="A16"/>
      <c r="B16" t="s">
        <v>93</v>
      </c>
      <c r="C16" s="6">
        <f>'Besoins'!$B$2*0.25</f>
        <v>0.25</v>
      </c>
      <c r="D16" t="s">
        <v>70</v>
      </c>
    </row>
    <row r="17">
      <c r="A17"/>
      <c r="B17" t="s">
        <v>94</v>
      </c>
      <c r="C17" s="6">
        <f>'Besoins'!$B$2*2</f>
        <v>2</v>
      </c>
      <c r="D17" t="s">
        <v>70</v>
      </c>
    </row>
    <row r="18">
      <c r="A18"/>
      <c r="B18" t="str">
        <f>Besoins!B11</f>
        <v>Herbes de Provence</v>
      </c>
      <c r="C18" s="6">
        <f>Besoins!E11</f>
        <v>0.02</v>
      </c>
      <c r="D18" t="str">
        <f>Besoins!F11</f>
        <v>kg</v>
      </c>
    </row>
    <row r="19">
      <c r="A19"/>
      <c r="B19" t="str">
        <f>Besoins!B10</f>
        <v>Poivre noir moulu</v>
      </c>
      <c r="C19" s="6">
        <f>Besoins!E10</f>
        <v>0.007</v>
      </c>
      <c r="D19" t="str">
        <f>Besoins!F10</f>
        <v>kg</v>
      </c>
    </row>
    <row r="20">
      <c r="A20" t="s" s="14">
        <v>95</v>
      </c>
      <c r="B20" t="str" s="11">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4">
        <v>96</v>
      </c>
      <c r="B21" t="str" s="11">
        <f>Procedure!D6</f>
        <v>Dresser — Réserver au chaud en bacs GN de service. Servir avec du persil haché au départ.</v>
      </c>
      <c r="C21"/>
      <c r="D21"/>
    </row>
    <row r="22">
      <c r="A22" t="s" s="14">
        <v>97</v>
      </c>
      <c r="B22" t="str" s="11">
        <f>Procedure!D7</f>
        <v>Conseil — Pour les haricots ou flageolets surgelés, faire décongeler directement dans la sauce en laissant mijoter le temps nécessaire.</v>
      </c>
      <c r="C22"/>
      <c r="D22"/>
    </row>
    <row r="23">
      <c r="A23"/>
      <c r="B23"/>
      <c r="C23"/>
      <c r="D23"/>
    </row>
    <row r="24">
      <c r="A24" t="s" s="13">
        <v>98</v>
      </c>
      <c r="B24"/>
      <c r="C24"/>
      <c r="D24"/>
    </row>
    <row r="25">
      <c r="A25"/>
      <c r="B2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3">
        <v>99</v>
      </c>
      <c r="B27"/>
      <c r="C27"/>
      <c r="D27"/>
    </row>
    <row r="28">
      <c r="A28"/>
      <c r="B2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3">
        <v>100</v>
      </c>
      <c r="B30"/>
      <c r="C30"/>
      <c r="D30"/>
    </row>
    <row r="31">
      <c r="A31"/>
      <c r="B3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3">
        <v>101</v>
      </c>
      <c r="B33"/>
      <c r="C33"/>
      <c r="D33"/>
    </row>
    <row r="34">
      <c r="A34"/>
      <c r="B3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6">
        <v>102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2026-09-27T15:38:15Z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2026-09-27T15:38:15Z</dcterms:modified>
  <cp:revision>1</cp:revision>
</cp:coreProperties>
</file>