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<sst xmlns="http://schemas.openxmlformats.org/spreadsheetml/2006/main" count="101" uniqueCount="101">
  <si>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</si>
  <si>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</si>
  <si>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TARTIFLETTE HALAL — LAMELLES SOUS VIDE</t>
  </si>
  <si>
    <t>Code</t>
  </si>
  <si>
    <t>GRO_CDC_152D</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</si>
  <si>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</si>
  <si>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</si>
  <si>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</si>
  <si>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</si>
  <si>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</si>
  <si>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</si>
  <si>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</si>
  <si>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</si>
  <si>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</si>
  <si>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</si>
  <si>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</si>
  <si>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</si>
  <si>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</si>
  <si>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</si>
  <si>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</si>
  <si>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</si>
  <si>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</si>
  <si>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</si>
  <si>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</si>
  <si>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</si>
  <si>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</si>
  <si>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</si>
  <si>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</si>
  <si>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</si>
  <si>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</si>
  <si>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</si>
  <si>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LARDON-DIN-HAL</t>
  </si>
  <si>
    <t>Lardons de dinde fumés halal</t>
  </si>
  <si>
    <t>Charcuterie</t>
  </si>
  <si>
    <t>kg</t>
  </si>
  <si>
    <t>EPI-POIVRE-NOIR</t>
  </si>
  <si>
    <t>Poivre noir moulu</t>
  </si>
  <si>
    <t>Épices en poudre et graines</t>
  </si>
  <si>
    <t>VIN-BLANC-SAVOIE</t>
  </si>
  <si>
    <t>Vin blanc de Savoie de cuisson</t>
  </si>
  <si>
    <t>Boissons</t>
  </si>
  <si>
    <t>lt</t>
  </si>
  <si>
    <t>BEU-DOUX</t>
  </si>
  <si>
    <t>Beurre doux 82% MG plaquette</t>
  </si>
  <si>
    <t>Beurres et margarines</t>
  </si>
  <si>
    <t>CRE-FRAICHE-EP</t>
  </si>
  <si>
    <t>Crème fraîche épaisse 30% MG</t>
  </si>
  <si>
    <t>Crèmes fraîches et laitières</t>
  </si>
  <si>
    <t>RNM0150155</t>
  </si>
  <si>
    <t>REBLOCHON laitier</t>
  </si>
  <si>
    <t>Fromages</t>
  </si>
  <si>
    <t>MOZZA-COSETTE</t>
  </si>
  <si>
    <t>Mozzarella en cosette</t>
  </si>
  <si>
    <t>Produits laitiers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</si>
  <si>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</si>
  <si>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</si>
  <si>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</si>
  <si>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</si>
  <si>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</si>
  <si>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</si>
  <si>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</si>
  <si>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</si>
  <si>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</si>
  <si>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</si>
  <si>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</si>
  <si>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Total</t>
  </si>
  <si>
    <t>Niveau</t>
  </si>
  <si>
    <t>Composant</t>
  </si>
  <si>
    <t>Type</t>
  </si>
  <si>
    <t>Quantité (pour 100 pc)</t>
  </si>
  <si>
    <t>recette</t>
  </si>
  <si>
    <t>Plats complets collectivité</t>
  </si>
  <si>
    <t xml:space="preserve">    ↳ Pommes de terre lamelles précuites sous vide — 1 sac de 4 kg (pièce)</t>
  </si>
  <si>
    <t>Conversions légumes (P→K)</t>
  </si>
  <si>
    <t xml:space="preserve">        ↳ Pommes de terre lamelles cuites sous vide (5e gamme)</t>
  </si>
  <si>
    <t>matiere</t>
  </si>
  <si>
    <t xml:space="preserve">    ↳ Lardons de dinde fumés halal</t>
  </si>
  <si>
    <t xml:space="preserve">    ↳ Oignons émincés surgelés</t>
  </si>
  <si>
    <t xml:space="preserve">    ↳ Ail haché IQF</t>
  </si>
  <si>
    <t xml:space="preserve">    ↳ Vin blanc de Savoie de cuisson</t>
  </si>
  <si>
    <t xml:space="preserve">    ↳ Crème fraîche épaisse 30% MG</t>
  </si>
  <si>
    <t xml:space="preserve">    ↳ Mozzarella en cosette</t>
  </si>
  <si>
    <t xml:space="preserve">    ↳ REBLOCHON laitier</t>
  </si>
  <si>
    <t xml:space="preserve">    ↳ Beurre doux 82% MG plaquette</t>
  </si>
  <si>
    <t xml:space="preserve">    ↳ Sel fin de cuisine</t>
  </si>
  <si>
    <t xml:space="preserve">    ↳ Poivre noir moulu</t>
  </si>
  <si>
    <t>Recette</t>
  </si>
  <si>
    <t>#</t>
  </si>
  <si>
    <t>Verbe</t>
  </si>
  <si>
    <t>Étape</t>
  </si>
  <si>
    <t>Précision technique</t>
  </si>
  <si>
    <t>Durée</t>
  </si>
  <si>
    <t>Fiche technique — TARTIFLETTE HALAL — LAMELLES SOUS VIDE</t>
  </si>
  <si>
    <t>TARTIFLETTE HALAL — LAMELLES SOUS VIDE  GRO_CDC_152D</t>
  </si>
  <si>
    <t>1.</t>
  </si>
  <si>
    <t>2.</t>
  </si>
  <si>
    <t>3.</t>
  </si>
  <si>
    <t>4.</t>
  </si>
  <si>
    <t xml:space="preserve">    Pommes de terre lamelles précuites sous vide — 1 sac de 4 kg (pièce)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</si>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</sst>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231.17505</v>
      </c>
    </row>
    <row r="12">
      <c r="A12" t="s" s="3">
        <v>16</v>
      </c>
      <c r="B12" s="4">
        <v>2.3117505</v>
      </c>
    </row>
    <row r="13">
      <c r="A13"/>
      <c r="B13"/>
    </row>
    <row r="14">
      <c r="A14" t="s" s="5">
        <v>17</v>
      </c>
      <c r="B14" t="s" s="5">
        <v>14</v>
      </c>
    </row>
    <row r="15">
      <c r="A15" t="s" s="5">
        <v>18</v>
      </c>
      <c r="B15" s="6">
        <v>231.17505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E7*5.29</f>
        <v>26.45</v>
      </c>
    </row>
    <row r="8">
      <c r="A8" t="s">
        <v>35</v>
      </c>
      <c r="B8" t="s">
        <v>36</v>
      </c>
      <c r="C8" t="s">
        <v>37</v>
      </c>
      <c r="D8" s="9">
        <v>0.007</v>
      </c>
      <c r="E8" s="11">
        <f>D8*$B$2</f>
        <v>0.007</v>
      </c>
      <c r="F8" t="s">
        <v>34</v>
      </c>
      <c r="G8" s="4">
        <f>E8*12.5</f>
        <v>0.0875</v>
      </c>
    </row>
    <row r="9">
      <c r="A9" t="s">
        <v>38</v>
      </c>
      <c r="B9" t="s">
        <v>39</v>
      </c>
      <c r="C9" t="s">
        <v>40</v>
      </c>
      <c r="D9" s="9">
        <v>1.5</v>
      </c>
      <c r="E9" s="11">
        <f>D9*$B$2</f>
        <v>1.5</v>
      </c>
      <c r="F9" t="s">
        <v>41</v>
      </c>
      <c r="G9" s="4">
        <f>E9*7.5</f>
        <v>11.25</v>
      </c>
    </row>
    <row r="10">
      <c r="A10" t="s">
        <v>42</v>
      </c>
      <c r="B10" t="s">
        <v>43</v>
      </c>
      <c r="C10" t="s">
        <v>44</v>
      </c>
      <c r="D10" s="9">
        <v>0.25</v>
      </c>
      <c r="E10" s="11">
        <f>D10*$B$2</f>
        <v>0.25</v>
      </c>
      <c r="F10" t="s">
        <v>34</v>
      </c>
      <c r="G10" s="4">
        <f>E10*5.2</f>
        <v>1.3</v>
      </c>
    </row>
    <row r="11">
      <c r="A11" t="s">
        <v>45</v>
      </c>
      <c r="B11" t="s">
        <v>46</v>
      </c>
      <c r="C11" t="s">
        <v>47</v>
      </c>
      <c r="D11" s="9">
        <v>5</v>
      </c>
      <c r="E11" s="11">
        <f>D11*$B$2</f>
        <v>5</v>
      </c>
      <c r="F11" t="s">
        <v>34</v>
      </c>
      <c r="G11" s="4">
        <f>E11*3.1</f>
        <v>15.5</v>
      </c>
    </row>
    <row r="12">
      <c r="A12" t="s">
        <v>48</v>
      </c>
      <c r="B12" t="s">
        <v>49</v>
      </c>
      <c r="C12" t="s">
        <v>50</v>
      </c>
      <c r="D12" s="9">
        <v>5</v>
      </c>
      <c r="E12" s="11">
        <f>D12*$B$2</f>
        <v>5</v>
      </c>
      <c r="F12" t="s">
        <v>34</v>
      </c>
      <c r="G12" s="4">
        <f>E12*13</f>
        <v>65</v>
      </c>
    </row>
    <row r="13">
      <c r="A13" t="s">
        <v>51</v>
      </c>
      <c r="B13" t="s">
        <v>52</v>
      </c>
      <c r="C13" t="s">
        <v>53</v>
      </c>
      <c r="D13" s="9">
        <v>5</v>
      </c>
      <c r="E13" s="11">
        <f>D13*$B$2</f>
        <v>5</v>
      </c>
      <c r="F13" t="s">
        <v>34</v>
      </c>
      <c r="G13" s="4">
        <f>E13*8.5</f>
        <v>42.5</v>
      </c>
    </row>
    <row r="14">
      <c r="A14" t="s">
        <v>54</v>
      </c>
      <c r="B14" t="s">
        <v>55</v>
      </c>
      <c r="C14" t="s">
        <v>56</v>
      </c>
      <c r="D14" s="9">
        <v>24</v>
      </c>
      <c r="E14" s="11">
        <f>D14*$B$2</f>
        <v>24</v>
      </c>
      <c r="F14" t="s">
        <v>34</v>
      </c>
      <c r="G14" s="4">
        <f>E14*1.99</f>
        <v>47.76</v>
      </c>
    </row>
    <row r="15">
      <c r="A15" t="s">
        <v>57</v>
      </c>
      <c r="B15" t="s">
        <v>58</v>
      </c>
      <c r="C15" t="s">
        <v>59</v>
      </c>
      <c r="D15" s="9">
        <v>0.073</v>
      </c>
      <c r="E15" s="11">
        <f>D15*$B$2</f>
        <v>0.073</v>
      </c>
      <c r="F15" t="s">
        <v>34</v>
      </c>
      <c r="G15" s="4">
        <f>E15*0.35</f>
        <v>0.02555</v>
      </c>
    </row>
    <row r="16">
      <c r="A16" t="s">
        <v>60</v>
      </c>
      <c r="B16" t="s">
        <v>61</v>
      </c>
      <c r="C16" t="s">
        <v>62</v>
      </c>
      <c r="D16" s="9">
        <v>0.2</v>
      </c>
      <c r="E16" s="11">
        <f>D16*$B$2</f>
        <v>0.2</v>
      </c>
      <c r="F16" t="s">
        <v>34</v>
      </c>
      <c r="G16" s="4">
        <f>E16*9.26</f>
        <v>1.852</v>
      </c>
    </row>
    <row r="17">
      <c r="A17" t="s">
        <v>63</v>
      </c>
      <c r="B17" t="s">
        <v>64</v>
      </c>
      <c r="C17" t="s">
        <v>62</v>
      </c>
      <c r="D17" s="9">
        <v>5</v>
      </c>
      <c r="E17" s="11">
        <f>D17*$B$2</f>
        <v>5</v>
      </c>
      <c r="F17" t="s">
        <v>34</v>
      </c>
      <c r="G17" s="4">
        <f>E17*3.89</f>
        <v>19.45</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70</v>
      </c>
      <c r="D3" s="11">
        <v>6</v>
      </c>
      <c r="E3" t="s">
        <v>24</v>
      </c>
      <c r="F3" t="s">
        <v>73</v>
      </c>
    </row>
    <row r="4">
      <c r="A4">
        <v>2</v>
      </c>
      <c r="B4" t="s">
        <v>74</v>
      </c>
      <c r="C4" t="s">
        <v>75</v>
      </c>
      <c r="D4" s="11">
        <v>24</v>
      </c>
      <c r="E4" t="s">
        <v>34</v>
      </c>
      <c r="F4" t="s">
        <v>56</v>
      </c>
    </row>
    <row r="5">
      <c r="A5">
        <v>1</v>
      </c>
      <c r="B5" t="s">
        <v>76</v>
      </c>
      <c r="C5" t="s">
        <v>75</v>
      </c>
      <c r="D5" s="11">
        <v>5</v>
      </c>
      <c r="E5" t="s">
        <v>34</v>
      </c>
      <c r="F5" t="s">
        <v>33</v>
      </c>
    </row>
    <row r="6">
      <c r="A6">
        <v>1</v>
      </c>
      <c r="B6" t="s">
        <v>77</v>
      </c>
      <c r="C6" t="s">
        <v>75</v>
      </c>
      <c r="D6" s="11">
        <v>5</v>
      </c>
      <c r="E6" t="s">
        <v>34</v>
      </c>
      <c r="F6" t="s">
        <v>62</v>
      </c>
    </row>
    <row r="7">
      <c r="A7">
        <v>1</v>
      </c>
      <c r="B7" t="s">
        <v>78</v>
      </c>
      <c r="C7" t="s">
        <v>75</v>
      </c>
      <c r="D7" s="11">
        <v>0.2</v>
      </c>
      <c r="E7" t="s">
        <v>34</v>
      </c>
      <c r="F7" t="s">
        <v>62</v>
      </c>
    </row>
    <row r="8">
      <c r="A8">
        <v>1</v>
      </c>
      <c r="B8" t="s">
        <v>79</v>
      </c>
      <c r="C8" t="s">
        <v>75</v>
      </c>
      <c r="D8" s="11">
        <v>1.5</v>
      </c>
      <c r="E8" t="s">
        <v>41</v>
      </c>
      <c r="F8" t="s">
        <v>40</v>
      </c>
    </row>
    <row r="9">
      <c r="A9">
        <v>1</v>
      </c>
      <c r="B9" t="s">
        <v>80</v>
      </c>
      <c r="C9" t="s">
        <v>75</v>
      </c>
      <c r="D9" s="11">
        <v>5</v>
      </c>
      <c r="E9" t="s">
        <v>34</v>
      </c>
      <c r="F9" t="s">
        <v>47</v>
      </c>
    </row>
    <row r="10">
      <c r="A10">
        <v>1</v>
      </c>
      <c r="B10" t="s">
        <v>81</v>
      </c>
      <c r="C10" t="s">
        <v>75</v>
      </c>
      <c r="D10" s="11">
        <v>5</v>
      </c>
      <c r="E10" t="s">
        <v>34</v>
      </c>
      <c r="F10" t="s">
        <v>53</v>
      </c>
    </row>
    <row r="11">
      <c r="A11">
        <v>1</v>
      </c>
      <c r="B11" t="s">
        <v>82</v>
      </c>
      <c r="C11" t="s">
        <v>75</v>
      </c>
      <c r="D11" s="11">
        <v>5</v>
      </c>
      <c r="E11" t="s">
        <v>34</v>
      </c>
      <c r="F11" t="s">
        <v>50</v>
      </c>
    </row>
    <row r="12">
      <c r="A12">
        <v>1</v>
      </c>
      <c r="B12" t="s">
        <v>83</v>
      </c>
      <c r="C12" t="s">
        <v>75</v>
      </c>
      <c r="D12" s="11">
        <v>0.25</v>
      </c>
      <c r="E12" t="s">
        <v>34</v>
      </c>
      <c r="F12" t="s">
        <v>44</v>
      </c>
    </row>
    <row r="13">
      <c r="A13">
        <v>1</v>
      </c>
      <c r="B13" t="s">
        <v>84</v>
      </c>
      <c r="C13" t="s">
        <v>75</v>
      </c>
      <c r="D13" s="11">
        <v>0.073</v>
      </c>
      <c r="E13" t="s">
        <v>34</v>
      </c>
      <c r="F13" t="s">
        <v>59</v>
      </c>
    </row>
    <row r="14">
      <c r="A14">
        <v>1</v>
      </c>
      <c r="B14" t="s">
        <v>85</v>
      </c>
      <c r="C14" t="s">
        <v>75</v>
      </c>
      <c r="D14" s="11">
        <v>0.007</v>
      </c>
      <c r="E14" t="s">
        <v>34</v>
      </c>
      <c r="F1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lardons de dinde fumés halal suivant la procédure. Réserver au froid en attente d'utilisation. Écroûter légèrement le reblochon. Couper en lamelles le reblochon. Réserver au froid. Dans une petite calotte, faire fondre le beurre. Au pinceau, badigeonner l'intérieur de 6 bacs GN 1/1 H 65. Réserver. Travailler les éléments halal sur un poste et avec un matériel dédiés.</t>
        </is>
      </c>
      <c r="E3" t="s" s="13"/>
      <c r="F3"/>
    </row>
    <row r="4">
      <c r="A4" t="s">
        <v>2</v>
      </c>
      <c r="B4">
        <v>3</v>
      </c>
      <c r="C4"/>
      <c r="D4" t="inlineStr" s="13">
        <is>
          <t>Préparer les éléments de la tartiflette — Dans la sauteuse, avec un peu d'huile, faire revenir les lardons. Ajouter aux lardons, les oignons émincés et l'ail haché. Assaisonner. Déglacer au vin blanc (facultatif). Laisser réduire à sec.</t>
        </is>
      </c>
      <c r="E4" t="s" s="13"/>
      <c r="F4"/>
    </row>
    <row r="5">
      <c r="A5" t="s">
        <v>2</v>
      </c>
      <c r="B5">
        <v>4</v>
      </c>
      <c r="C5"/>
      <c r="D5" t="inlineStr" s="13">
        <is>
          <t>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t>
        </is>
      </c>
      <c r="E5" t="s" s="13"/>
      <c r="F5"/>
    </row>
    <row r="6">
      <c r="A6" t="s">
        <v>2</v>
      </c>
      <c r="B6">
        <v>5</v>
      </c>
      <c r="C6"/>
      <c r="D6" t="inlineStr" s="13">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 Identifier les bacs halal.</t>
        </is>
      </c>
      <c r="E6" t="s" s="13"/>
      <c r="F6"/>
    </row>
    <row r="7">
      <c r="A7" t="s">
        <v>2</v>
      </c>
      <c r="B7">
        <v>6</v>
      </c>
      <c r="C7"/>
      <c r="D7" t="inlineStr" s="13">
        <is>
          <t>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92</v>
      </c>
      <c r="B1"/>
      <c r="C1"/>
      <c r="D1"/>
    </row>
    <row r="2">
      <c r="A2" t="str" s="14">
        <f>"GRO_CDC_152D · GRO.COMPLETS · référence : "&amp;Besoins!B3&amp;" "&amp;Besoins!C3&amp;" · multiplicateur réglable sur la feuille ""Besoins"""</f>
        <v>GRO_CDC_152D · GRO.COMPLETS · référence : 100 pc · multiplicateur réglable sur la feuille </v>
      </c>
      <c r="B2"/>
      <c r="C2"/>
      <c r="D2"/>
    </row>
    <row r="3">
      <c r="A3"/>
      <c r="B3"/>
      <c r="C3"/>
      <c r="D3"/>
    </row>
    <row r="4">
      <c r="A4" t="s" s="15">
        <v>93</v>
      </c>
      <c r="B4"/>
      <c r="C4"/>
      <c r="D4"/>
    </row>
    <row r="5">
      <c r="A5" t="s" s="16">
        <v>94</v>
      </c>
      <c r="B5" t="str" s="13">
        <f>Procedure!D2</f>
        <v>Mise en place du poste de travail — Vérifier les D.L.C., peser les denrées, sélectionner le matériel nécessaire. Laver et désinfecter le matériel et le poste de travail en suivant les protocoles.</v>
      </c>
      <c r="C5"/>
      <c r="D5"/>
    </row>
    <row r="6">
      <c r="A6" t="s" s="16">
        <v>95</v>
      </c>
      <c r="B6" t="str" s="13">
        <f>Procedure!D3</f>
        <v>Préparations préliminaires — Déconditionner les lardons de dinde fumés halal suivant la procédure. Réserver au froid en attente d'utilisation. Écroûter légèrement le reblochon. Couper en lamelles le reblochon. Réserver au froid. Dans une petite calotte, faire fondre le beurre. Au pinceau, badigeonner l'intérieur de 6 bacs GN 1/1 H 65. Réserver. Travailler les éléments halal sur un poste et avec un matériel dédiés.</v>
      </c>
      <c r="C6"/>
      <c r="D6"/>
    </row>
    <row r="7">
      <c r="A7"/>
      <c r="B7" t="str">
        <f>Besoins!B7</f>
        <v>Lardons de dinde fumés halal</v>
      </c>
      <c r="C7" s="11">
        <f>Besoins!E7</f>
        <v>5</v>
      </c>
      <c r="D7" t="str">
        <f>Besoins!F7</f>
        <v>kg</v>
      </c>
    </row>
    <row r="8">
      <c r="A8"/>
      <c r="B8" t="str">
        <f>Besoins!B12</f>
        <v>REBLOCHON laitier</v>
      </c>
      <c r="C8" s="11">
        <f>Besoins!E12</f>
        <v>5</v>
      </c>
      <c r="D8" t="str">
        <f>Besoins!F12</f>
        <v>kg</v>
      </c>
    </row>
    <row r="9">
      <c r="A9"/>
      <c r="B9" t="str">
        <f>Besoins!B10</f>
        <v>Beurre doux 82% MG plaquette</v>
      </c>
      <c r="C9" s="11">
        <f>Besoins!E10</f>
        <v>0.25</v>
      </c>
      <c r="D9" t="str">
        <f>Besoins!F10</f>
        <v>kg</v>
      </c>
    </row>
    <row r="10">
      <c r="A10" t="s" s="16">
        <v>96</v>
      </c>
      <c r="B10" t="str" s="13">
        <f>Procedure!D4</f>
        <v>Préparer les éléments de la tartiflette — Dans la sauteuse, avec un peu d'huile, faire revenir les lardons. Ajouter aux lardons, les oignons émincés et l'ail haché. Assaisonner. Déglacer au vin blanc (facultatif). Laisser réduire à sec.</v>
      </c>
      <c r="C10"/>
      <c r="D10"/>
    </row>
    <row r="11">
      <c r="A11"/>
      <c r="B11" t="str">
        <f>Besoins!B17</f>
        <v>Oignons émincés surgelés</v>
      </c>
      <c r="C11" s="11">
        <f>Besoins!E17</f>
        <v>5</v>
      </c>
      <c r="D11" t="str">
        <f>Besoins!F17</f>
        <v>kg</v>
      </c>
    </row>
    <row r="12">
      <c r="A12"/>
      <c r="B12" t="str">
        <f>Besoins!B16</f>
        <v>Ail haché IQF</v>
      </c>
      <c r="C12" s="11">
        <f>Besoins!E16</f>
        <v>0.2</v>
      </c>
      <c r="D12" t="str">
        <f>Besoins!F16</f>
        <v>kg</v>
      </c>
    </row>
    <row r="13">
      <c r="A13"/>
      <c r="B13" t="str">
        <f>Besoins!B9</f>
        <v>Vin blanc de Savoie de cuisson</v>
      </c>
      <c r="C13" s="11">
        <f>Besoins!E9</f>
        <v>1.5</v>
      </c>
      <c r="D13" t="str">
        <f>Besoins!F9</f>
        <v>lt</v>
      </c>
    </row>
    <row r="14">
      <c r="A14"/>
      <c r="B14" t="str">
        <f>Besoins!B15</f>
        <v>Sel fin de cuisine</v>
      </c>
      <c r="C14" s="11">
        <f>Besoins!E15</f>
        <v>0.073</v>
      </c>
      <c r="D14" t="str">
        <f>Besoins!F15</f>
        <v>kg</v>
      </c>
    </row>
    <row r="15">
      <c r="A15"/>
      <c r="B15" t="str">
        <f>Besoins!B8</f>
        <v>Poivre noir moulu</v>
      </c>
      <c r="C15" s="11">
        <f>Besoins!E8</f>
        <v>0.007</v>
      </c>
      <c r="D15" t="str">
        <f>Besoins!F8</f>
        <v>kg</v>
      </c>
    </row>
    <row r="16">
      <c r="A16" t="s" s="16">
        <v>97</v>
      </c>
      <c r="B16" t="str" s="13">
        <f>Procedure!D5</f>
        <v>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v>
      </c>
      <c r="C16"/>
      <c r="D16"/>
    </row>
    <row r="17">
      <c r="A17"/>
      <c r="B17" t="s">
        <v>98</v>
      </c>
      <c r="C17" s="11">
        <f>'Besoins'!$B$2*6</f>
        <v>6</v>
      </c>
      <c r="D17" t="s">
        <v>24</v>
      </c>
    </row>
    <row r="18">
      <c r="A18"/>
      <c r="B18" t="str">
        <f>Besoins!B13</f>
        <v>Mozzarella en cosette</v>
      </c>
      <c r="C18" s="11">
        <f>Besoins!E13</f>
        <v>5</v>
      </c>
      <c r="D18" t="str">
        <f>Besoins!F13</f>
        <v>kg</v>
      </c>
    </row>
    <row r="19">
      <c r="A19"/>
      <c r="B19" t="str">
        <f>Besoins!B11</f>
        <v>Crème fraîche épaisse 30% MG</v>
      </c>
      <c r="C19" s="11">
        <f>Besoins!E11</f>
        <v>5</v>
      </c>
      <c r="D19" t="str">
        <f>Besoins!F11</f>
        <v>kg</v>
      </c>
    </row>
    <row r="20">
      <c r="A20" t="s" s="16">
        <v>99</v>
      </c>
      <c r="B20" t="str" s="13">
        <f>Procedure!D6</f>
        <v>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 Identifier les bacs halal.</v>
      </c>
      <c r="C20"/>
      <c r="D20"/>
    </row>
    <row r="21">
      <c r="A21" t="s" s="16">
        <v>100</v>
      </c>
      <c r="B21" t="str" s="13">
        <f>Procedure!D7</f>
        <v>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v>
      </c>
      <c r="C21"/>
      <c r="D21"/>
    </row>
    <row r="22">
      <c r="A22"/>
      <c r="B22"/>
      <c r="C22"/>
      <c r="D22"/>
    </row>
    <row r="23">
      <c r="A23" t="s" s="17">
        <v>21</v>
      </c>
      <c r="B23"/>
      <c r="C23"/>
      <c r="D23"/>
    </row>
  </sheetData>
  <sheetProtection sheet="1" formatRows="0" formatColumns="0"/>
  <mergeCells count="10">
    <mergeCell ref="A1:D1"/>
    <mergeCell ref="A2:D2"/>
    <mergeCell ref="A4:D4"/>
    <mergeCell ref="B5:D5"/>
    <mergeCell ref="B6:D6"/>
    <mergeCell ref="B10:D10"/>
    <mergeCell ref="B16:D16"/>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2026-09-27T16:40:22Z</dcterms:created>
  <dc:title>TARTIFLETTE HALAL — LAMELLES SO</dc:title>
  <dc:subject/>
  <dc:creator>CUIS.web</dc:creator>
  <cp:lastModifiedBy/>
  <cp:keywords/>
  <dc:description>Export automatique — moteur récursif d'origine : Bernard Vandendaele</dc:description>
  <cp:category/>
  <dc:language>en-US</dc:language>
  <dcterms:modified xsi:type="dcterms:W3CDTF">2026-09-27T16:40:22Z</dcterms:modified>
  <cp:revision>1</cp:revision>
</cp:coreProperties>
</file>