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<sst xmlns="http://schemas.openxmlformats.org/spreadsheetml/2006/main" count="85" uniqueCount="85">
  <si>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</si>
  <si>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</si>
  <si>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</si>
  <si>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</si>
  <si>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</si>
  <si>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</si>
  <si>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</si>
  <si>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</si>
  <si>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</si>
  <si>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</si>
  <si>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</si>
  <si>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</si>
  <si>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</si>
  <si>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</si>
  <si>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</si>
  <si>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</si>
  <si>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</si>
  <si>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</si>
  <si>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</si>
  <si>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</si>
  <si>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</si>
  <si>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</si>
  <si>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</si>
  <si>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</si>
  <si>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</si>
  <si>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</si>
  <si>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</si>
  <si>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</si>
  <si>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</si>
  <si>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</si>
  <si>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</si>
  <si>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</si>
  <si>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</si>
  <si>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</si>
  <si>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</si>
  <si>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</si>
  <si>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</si>
  <si>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</si>
  <si>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</si>
  <si>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</si>
  <si>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</si>
  <si>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</si>
  <si>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</si>
  <si>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Recette</t>
  </si>
  <si>
    <t>#</t>
  </si>
  <si>
    <t>Verbe</t>
  </si>
  <si>
    <t>Étape</t>
  </si>
  <si>
    <t>Précision technique</t>
  </si>
  <si>
    <t>Durée</t>
  </si>
  <si>
    <t>POT-AU-FEU</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</si>
  <si>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</si>
  <si>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</si>
  <si>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</si>
  <si>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</si>
  <si>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</si>
  <si>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</si>
  <si>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</si>
  <si>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</si>
  <si>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</si>
  <si>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</si>
  <si>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</si>
  <si>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</si>
  <si>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</si>
  <si>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</si>
  <si>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</si>
  <si>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</si>
  <si>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</si>
  <si>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 xml:space="preserve">        ↳ Eau (robinet - moy. France 2026)</t>
  </si>
  <si>
    <t xml:space="preserve">        ↳ Bouillon de bœuf déshydraté (Maggi)</t>
  </si>
  <si>
    <t xml:space="preserve">    ↳ Gros sel de mer</t>
  </si>
  <si>
    <t xml:space="preserve">    ↳ BAGUETTE CRUE PRÉCUITE (KG) (conv.)</t>
  </si>
  <si>
    <t>conversion</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</si>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</sst>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49</v>
      </c>
      <c r="E7" s="6">
        <f>D7*$B$2</f>
        <v>49</v>
      </c>
      <c r="F7" t="s">
        <v>15</v>
      </c>
      <c r="G7" s="8">
        <f>E7*0.0043</f>
        <v>0.2107</v>
      </c>
    </row>
    <row r="8">
      <c r="A8" t="s">
        <v>16</v>
      </c>
      <c r="B8" t="s">
        <v>17</v>
      </c>
      <c r="C8" t="s">
        <v>18</v>
      </c>
      <c r="D8" s="4">
        <v>1.05</v>
      </c>
      <c r="E8" s="6">
        <f>D8*$B$2</f>
        <v>1.05</v>
      </c>
      <c r="F8" t="s">
        <v>19</v>
      </c>
      <c r="G8" s="8">
        <f>E8*8.19</f>
        <v>8.5995</v>
      </c>
    </row>
    <row r="9">
      <c r="A9" t="s">
        <v>20</v>
      </c>
      <c r="B9" t="s">
        <v>21</v>
      </c>
      <c r="C9" t="s">
        <v>22</v>
      </c>
      <c r="D9" s="4">
        <v>10</v>
      </c>
      <c r="E9" s="6">
        <f>D9*$B$2</f>
        <v>10</v>
      </c>
      <c r="F9" t="s">
        <v>19</v>
      </c>
      <c r="G9" s="8">
        <f>E9*1.1</f>
        <v>11</v>
      </c>
    </row>
    <row r="10">
      <c r="A10" t="s">
        <v>23</v>
      </c>
      <c r="B10" t="s">
        <v>24</v>
      </c>
      <c r="C10" t="s">
        <v>22</v>
      </c>
      <c r="D10" s="4">
        <v>5</v>
      </c>
      <c r="E10" s="6">
        <f>D10*$B$2</f>
        <v>5</v>
      </c>
      <c r="F10" t="s">
        <v>19</v>
      </c>
      <c r="G10" s="8">
        <f>E10*1.1</f>
        <v>5.5</v>
      </c>
    </row>
    <row r="11">
      <c r="A11" t="s">
        <v>25</v>
      </c>
      <c r="B11" t="s">
        <v>26</v>
      </c>
      <c r="C11" t="s">
        <v>22</v>
      </c>
      <c r="D11" s="4">
        <v>5</v>
      </c>
      <c r="E11" s="6">
        <f>D11*$B$2</f>
        <v>5</v>
      </c>
      <c r="F11" t="s">
        <v>19</v>
      </c>
      <c r="G11" s="8">
        <f>E11*1.5</f>
        <v>7.5</v>
      </c>
    </row>
    <row r="12">
      <c r="A12" t="s">
        <v>27</v>
      </c>
      <c r="B12" t="s">
        <v>28</v>
      </c>
      <c r="C12" t="s">
        <v>22</v>
      </c>
      <c r="D12" s="4">
        <v>1.5</v>
      </c>
      <c r="E12" s="6">
        <f>D12*$B$2</f>
        <v>1.5</v>
      </c>
      <c r="F12" t="s">
        <v>19</v>
      </c>
      <c r="G12" s="8">
        <f>E12*0.4</f>
        <v>0.6</v>
      </c>
    </row>
    <row r="13">
      <c r="A13" t="s">
        <v>29</v>
      </c>
      <c r="B13" t="s">
        <v>30</v>
      </c>
      <c r="C13" t="s">
        <v>22</v>
      </c>
      <c r="D13" s="4">
        <v>3</v>
      </c>
      <c r="E13" s="6">
        <f>D13*$B$2</f>
        <v>3</v>
      </c>
      <c r="F13" t="s">
        <v>19</v>
      </c>
      <c r="G13" s="8">
        <f>E13*0.9</f>
        <v>2.7</v>
      </c>
    </row>
    <row r="14">
      <c r="A14" t="s">
        <v>31</v>
      </c>
      <c r="B14" t="s">
        <v>32</v>
      </c>
      <c r="C14" t="s">
        <v>22</v>
      </c>
      <c r="D14" s="4">
        <v>15</v>
      </c>
      <c r="E14" s="6">
        <f>D14*$B$2</f>
        <v>15</v>
      </c>
      <c r="F14" t="s">
        <v>19</v>
      </c>
      <c r="G14" s="8">
        <f>E14*1</f>
        <v>15</v>
      </c>
    </row>
    <row r="15">
      <c r="A15" t="s">
        <v>33</v>
      </c>
      <c r="B15" t="s">
        <v>34</v>
      </c>
      <c r="C15" t="s">
        <v>35</v>
      </c>
      <c r="D15" s="4">
        <v>0.075</v>
      </c>
      <c r="E15" s="6">
        <f>D15*$B$2</f>
        <v>0.075</v>
      </c>
      <c r="F15" t="s">
        <v>19</v>
      </c>
      <c r="G15" s="8">
        <f>E15*0.42</f>
        <v>0.0315</v>
      </c>
    </row>
    <row r="16">
      <c r="A16" t="s">
        <v>36</v>
      </c>
      <c r="B16" t="s">
        <v>37</v>
      </c>
      <c r="C16" t="s">
        <v>38</v>
      </c>
      <c r="D16" s="4">
        <v>12</v>
      </c>
      <c r="E16" s="6">
        <f>D16*$B$2</f>
        <v>12</v>
      </c>
      <c r="F16" t="s">
        <v>3</v>
      </c>
      <c r="G16" s="8">
        <f>E16*0.45</f>
        <v>5.4</v>
      </c>
    </row>
    <row r="17">
      <c r="A17" t="s">
        <v>39</v>
      </c>
      <c r="B17" t="s">
        <v>40</v>
      </c>
      <c r="C17" t="s">
        <v>41</v>
      </c>
      <c r="D17" s="4">
        <v>15</v>
      </c>
      <c r="E17" s="6">
        <f>D17*$B$2</f>
        <v>15</v>
      </c>
      <c r="F17" t="s">
        <v>19</v>
      </c>
      <c r="G17" s="8">
        <f>E17*18.02</f>
        <v>270.3</v>
      </c>
    </row>
    <row r="18">
      <c r="A18"/>
      <c r="B18"/>
      <c r="C18"/>
      <c r="D18"/>
      <c r="E18"/>
      <c r="F18" t="s" s="9">
        <v>42</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Déconditionner la viande de bœuf suivant la procédure. Réserver au froid dans un bac GN 2/1 H 250 en polycarbonate muni d'une grille égouttoir.</t>
        </is>
      </c>
      <c r="E3" t="s" s="11"/>
      <c r="F3"/>
    </row>
    <row r="4">
      <c r="A4" t="s">
        <v>49</v>
      </c>
      <c r="B4">
        <v>3</v>
      </c>
      <c r="C4"/>
      <c r="D4" t="inlineStr" s="11">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1"/>
      <c r="F4"/>
    </row>
    <row r="5">
      <c r="A5" t="s">
        <v>49</v>
      </c>
      <c r="B5">
        <v>4</v>
      </c>
      <c r="C5"/>
      <c r="D5" t="inlineStr" s="11">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1"/>
      <c r="F5"/>
    </row>
    <row r="6">
      <c r="A6" t="s">
        <v>49</v>
      </c>
      <c r="B6">
        <v>5</v>
      </c>
      <c r="C6"/>
      <c r="D6" t="s" s="11">
        <v>50</v>
      </c>
      <c r="E6" t="s" s="11"/>
      <c r="F6"/>
    </row>
    <row r="7">
      <c r="A7" t="s">
        <v>49</v>
      </c>
      <c r="B7">
        <v>6</v>
      </c>
      <c r="C7"/>
      <c r="D7" t="inlineStr" s="11">
        <is>
          <t>Dresser et servir — Servir à l'assiette, les légumes et la viande. Servir à part le bouillon dans un bol. Proposer en accompagnement des petits cornichons, du gros sel, de la sauce raifort (voir la recette) et des rondelles de pain toastées pour le bouillon.</t>
        </is>
      </c>
      <c r="E7" t="s" s="11"/>
      <c r="F7"/>
    </row>
    <row r="8">
      <c r="A8" t="s">
        <v>49</v>
      </c>
      <c r="B8">
        <v>7</v>
      </c>
      <c r="C8"/>
      <c r="D8" t="inlineStr" s="11">
        <is>
          <t>Suggestion — Pour la poule ou l'oie au pot, procéder de la même manière. Compter des morceaux de volaille de 250 g par personne. NB : la cuisson des pommes de terre dans le bouillon, troublerait celui-ci.</t>
        </is>
      </c>
      <c r="E8" t="s" s="11"/>
      <c r="F8"/>
    </row>
    <row r="9">
      <c r="A9" t="s">
        <v>51</v>
      </c>
      <c r="B9">
        <v>1</v>
      </c>
      <c r="C9"/>
      <c r="D9" t="s" s="11">
        <v>52</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49</v>
      </c>
      <c r="C2" t="s">
        <v>57</v>
      </c>
      <c r="D2" s="6">
        <f>'Besoins'!$B$2*100</f>
        <v>100</v>
      </c>
      <c r="E2" t="s">
        <v>3</v>
      </c>
    </row>
    <row r="3">
      <c r="A3">
        <v>1</v>
      </c>
      <c r="B3" t="s">
        <v>58</v>
      </c>
      <c r="C3" t="s">
        <v>59</v>
      </c>
      <c r="D3" s="6">
        <f>'Besoins'!$B$2*15</f>
        <v>15</v>
      </c>
      <c r="E3" t="s">
        <v>19</v>
      </c>
    </row>
    <row r="4">
      <c r="A4">
        <v>1</v>
      </c>
      <c r="B4" t="s">
        <v>60</v>
      </c>
      <c r="C4" t="s">
        <v>59</v>
      </c>
      <c r="D4" s="6">
        <f>'Besoins'!$B$2*10</f>
        <v>10</v>
      </c>
      <c r="E4" t="s">
        <v>19</v>
      </c>
    </row>
    <row r="5">
      <c r="A5">
        <v>1</v>
      </c>
      <c r="B5" t="s">
        <v>61</v>
      </c>
      <c r="C5" t="s">
        <v>59</v>
      </c>
      <c r="D5" s="6">
        <f>'Besoins'!$B$2*5</f>
        <v>5</v>
      </c>
      <c r="E5" t="s">
        <v>19</v>
      </c>
    </row>
    <row r="6">
      <c r="A6">
        <v>1</v>
      </c>
      <c r="B6" t="s">
        <v>62</v>
      </c>
      <c r="C6" t="s">
        <v>59</v>
      </c>
      <c r="D6" s="6">
        <f>'Besoins'!$B$2*15</f>
        <v>15</v>
      </c>
      <c r="E6" t="s">
        <v>19</v>
      </c>
    </row>
    <row r="7">
      <c r="A7">
        <v>1</v>
      </c>
      <c r="B7" t="s">
        <v>63</v>
      </c>
      <c r="C7" t="s">
        <v>59</v>
      </c>
      <c r="D7" s="6">
        <f>'Besoins'!$B$2*5</f>
        <v>5</v>
      </c>
      <c r="E7" t="s">
        <v>19</v>
      </c>
    </row>
    <row r="8">
      <c r="A8">
        <v>1</v>
      </c>
      <c r="B8" t="s">
        <v>64</v>
      </c>
      <c r="C8" t="s">
        <v>59</v>
      </c>
      <c r="D8" s="6">
        <f>'Besoins'!$B$2*3</f>
        <v>3</v>
      </c>
      <c r="E8" t="s">
        <v>19</v>
      </c>
    </row>
    <row r="9">
      <c r="A9">
        <v>1</v>
      </c>
      <c r="B9" t="s">
        <v>65</v>
      </c>
      <c r="C9" t="s">
        <v>59</v>
      </c>
      <c r="D9" s="6">
        <f>'Besoins'!$B$2*1.5</f>
        <v>1.5</v>
      </c>
      <c r="E9" t="s">
        <v>19</v>
      </c>
    </row>
    <row r="10">
      <c r="A10">
        <v>1</v>
      </c>
      <c r="B10" t="s">
        <v>66</v>
      </c>
      <c r="C10" t="s">
        <v>57</v>
      </c>
      <c r="D10" s="6">
        <f>'Besoins'!$B$2*50</f>
        <v>50</v>
      </c>
      <c r="E10" t="s">
        <v>15</v>
      </c>
    </row>
    <row r="11">
      <c r="A11">
        <v>2</v>
      </c>
      <c r="B11" t="s">
        <v>67</v>
      </c>
      <c r="C11" t="s">
        <v>59</v>
      </c>
      <c r="D11" s="6">
        <f>'Besoins'!$B$2*49</f>
        <v>49</v>
      </c>
      <c r="E11" t="s">
        <v>15</v>
      </c>
    </row>
    <row r="12">
      <c r="A12">
        <v>2</v>
      </c>
      <c r="B12" t="s">
        <v>68</v>
      </c>
      <c r="C12" t="s">
        <v>59</v>
      </c>
      <c r="D12" s="6">
        <f>'Besoins'!$B$2*1.05</f>
        <v>1.05</v>
      </c>
      <c r="E12" t="s">
        <v>19</v>
      </c>
    </row>
    <row r="13">
      <c r="A13">
        <v>1</v>
      </c>
      <c r="B13" t="s">
        <v>69</v>
      </c>
      <c r="C13" t="s">
        <v>59</v>
      </c>
      <c r="D13" s="6">
        <f>'Besoins'!$B$2*0.075</f>
        <v>0.075</v>
      </c>
      <c r="E13" t="s">
        <v>19</v>
      </c>
    </row>
    <row r="14">
      <c r="A14">
        <v>1</v>
      </c>
      <c r="B14" t="s">
        <v>70</v>
      </c>
      <c r="C14" t="s">
        <v>71</v>
      </c>
      <c r="D14" s="6">
        <f>'Besoins'!$B$2*3</f>
        <v>3</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72</v>
      </c>
      <c r="B1"/>
      <c r="C1"/>
      <c r="D1"/>
    </row>
    <row r="2">
      <c r="A2" t="str" s="12">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6">
        <f>Besoins!E17</f>
        <v>15</v>
      </c>
      <c r="D7" t="str">
        <f>Besoins!F17</f>
        <v>kg</v>
      </c>
    </row>
    <row r="8">
      <c r="A8" t="s" s="14">
        <v>76</v>
      </c>
      <c r="B8" t="str" s="11">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77</v>
      </c>
      <c r="C9" s="6">
        <f>'Besoins'!$B$2*50</f>
        <v>50</v>
      </c>
      <c r="D9" t="s">
        <v>15</v>
      </c>
    </row>
    <row r="10">
      <c r="A10"/>
      <c r="B10" t="str">
        <f>Besoins!B15</f>
        <v>Gros sel de mer</v>
      </c>
      <c r="C10" s="6">
        <f>Besoins!E15</f>
        <v>0.075</v>
      </c>
      <c r="D10" t="str">
        <f>Besoins!F15</f>
        <v>kg</v>
      </c>
    </row>
    <row r="11">
      <c r="A11"/>
      <c r="B11" t="str">
        <f>Besoins!B13</f>
        <v>POIREAU France cat.I</v>
      </c>
      <c r="C11" s="6">
        <f>Besoins!E13</f>
        <v>3</v>
      </c>
      <c r="D11" t="str">
        <f>Besoins!F13</f>
        <v>kg</v>
      </c>
    </row>
    <row r="12">
      <c r="A12"/>
      <c r="B12" t="str">
        <f>Besoins!B12</f>
        <v>OIGNON jaune France cat.I 60-80mm</v>
      </c>
      <c r="C12" s="6">
        <f>Besoins!E12</f>
        <v>1.5</v>
      </c>
      <c r="D12" t="str">
        <f>Besoins!F12</f>
        <v>kg</v>
      </c>
    </row>
    <row r="13">
      <c r="A13"/>
      <c r="B13" t="str">
        <f>Besoins!B9</f>
        <v>CAROTTE France extra colis 12kg</v>
      </c>
      <c r="C13" s="6">
        <f>Besoins!E9</f>
        <v>10</v>
      </c>
      <c r="D13" t="str">
        <f>Besoins!F9</f>
        <v>kg</v>
      </c>
    </row>
    <row r="14">
      <c r="A14"/>
      <c r="B14" t="str">
        <f>Besoins!B11</f>
        <v>NAVET rond violet France</v>
      </c>
      <c r="C14" s="6">
        <f>Besoins!E11</f>
        <v>5</v>
      </c>
      <c r="D14" t="str">
        <f>Besoins!F11</f>
        <v>kg</v>
      </c>
    </row>
    <row r="15">
      <c r="A15"/>
      <c r="B15" t="str">
        <f>Besoins!B10</f>
        <v>CÉLERI-RAVE France</v>
      </c>
      <c r="C15" s="6">
        <f>Besoins!E10</f>
        <v>5</v>
      </c>
      <c r="D15" t="str">
        <f>Besoins!F10</f>
        <v>kg</v>
      </c>
    </row>
    <row r="16">
      <c r="A16"/>
      <c r="B16" t="str">
        <f>Besoins!B14</f>
        <v>POMME DE TERRE CHAIR FERME chérie France cat.I carton 12,5kg</v>
      </c>
      <c r="C16" s="6">
        <f>Besoins!E14</f>
        <v>15</v>
      </c>
      <c r="D16" t="str">
        <f>Besoins!F14</f>
        <v>kg</v>
      </c>
    </row>
    <row r="17">
      <c r="A17"/>
      <c r="B17" t="s">
        <v>78</v>
      </c>
      <c r="C17" s="6">
        <f>'Besoins'!$B$2*3</f>
        <v>3</v>
      </c>
      <c r="D17" t="s">
        <v>19</v>
      </c>
    </row>
    <row r="18">
      <c r="A18" t="s" s="14">
        <v>79</v>
      </c>
      <c r="B18" t="str" s="11">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4">
        <v>80</v>
      </c>
      <c r="B19" t="str" s="11">
        <f>Procedure!D6</f>
        <v>Terminer la préparation du bouillon — Prélever et passer au chinois le bouillon dans des bacs GN 1/1 H 200. Couvrir et réserver au chaud.</v>
      </c>
      <c r="C19"/>
      <c r="D19"/>
    </row>
    <row r="20">
      <c r="A20" t="s" s="14">
        <v>81</v>
      </c>
      <c r="B20" t="str" s="11">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4">
        <v>82</v>
      </c>
      <c r="B21" t="str" s="11">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3">
        <v>83</v>
      </c>
      <c r="B23"/>
      <c r="C23"/>
      <c r="D23"/>
    </row>
    <row r="24">
      <c r="A24" t="s" s="14">
        <v>74</v>
      </c>
      <c r="B24" t="str" s="11">
        <f>Procedure!D9</f>
        <v>Délayer la poudre dans l'eau froide en fouettant, puis porter à ébullition en remuant régulièrement.</v>
      </c>
      <c r="C24"/>
      <c r="D24"/>
    </row>
    <row r="25">
      <c r="A25"/>
      <c r="B25" t="str">
        <f>Besoins!B7</f>
        <v>Eau (robinet - moy. France 2026)</v>
      </c>
      <c r="C25" s="6">
        <f>Besoins!E7</f>
        <v>49</v>
      </c>
      <c r="D25" t="str">
        <f>Besoins!F7</f>
        <v>lt</v>
      </c>
    </row>
    <row r="26">
      <c r="A26"/>
      <c r="B26" t="str">
        <f>Besoins!B8</f>
        <v>Bouillon de bœuf déshydraté (Maggi)</v>
      </c>
      <c r="C26" s="6">
        <f>Besoins!E8</f>
        <v>1.05</v>
      </c>
      <c r="D26" t="str">
        <f>Besoins!F8</f>
        <v>kg</v>
      </c>
    </row>
    <row r="27">
      <c r="A27"/>
      <c r="B27"/>
      <c r="C27"/>
      <c r="D27"/>
    </row>
    <row r="28">
      <c r="A28" t="s" s="15">
        <v>84</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2026-09-27T17:14:11Z</dcterms:created>
  <dc:title>POT-AU-FEU</dc:title>
  <dc:subject/>
  <dc:creator>CUIS.web</dc:creator>
  <cp:lastModifiedBy/>
  <cp:keywords/>
  <dc:description>Export automatique — moteur récursif d'origine : Bernard Vandendaele</dc:description>
  <cp:category/>
  <dc:language>en-US</dc:language>
  <dcterms:modified xsi:type="dcterms:W3CDTF">2026-09-27T17:14:11Z</dcterms:modified>
  <cp:revision>1</cp:revision>
</cp:coreProperties>
</file>