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<sst xmlns="http://schemas.openxmlformats.org/spreadsheetml/2006/main" count="52" uniqueCount="52">
  <si>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</si>
  <si>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</si>
  <si>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</si>
  <si>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kg</t>
  </si>
  <si>
    <t>Quantité obtenue</t>
  </si>
  <si>
    <t>Code</t>
  </si>
  <si>
    <t>Matière première</t>
  </si>
  <si>
    <t>Classe</t>
  </si>
  <si>
    <t>Base (×1, modifiable)</t>
  </si>
  <si>
    <t>Quantité</t>
  </si>
  <si>
    <t>Unité</t>
  </si>
  <si>
    <t>Coût H.T.</t>
  </si>
  <si>
    <t>CONS-CAPRE</t>
  </si>
  <si>
    <t>Câpres au vinaigre bocal</t>
  </si>
  <si>
    <t>Conserves de légumes</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</si>
  <si>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</si>
  <si>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</si>
  <si>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</si>
  <si>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</si>
  <si>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</si>
  <si>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</si>
  <si>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</si>
  <si>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</si>
  <si>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</si>
  <si>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</si>
  <si>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</si>
  <si>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Total</t>
  </si>
  <si>
    <t>Recette</t>
  </si>
  <si>
    <t>#</t>
  </si>
  <si>
    <t>Verbe</t>
  </si>
  <si>
    <t>Étape</t>
  </si>
  <si>
    <t>Précision technique</t>
  </si>
  <si>
    <t>Durée</t>
  </si>
  <si>
    <t>TAPENADE (BASE)</t>
  </si>
  <si>
    <t>Niveau</t>
  </si>
  <si>
    <t>Composant</t>
  </si>
  <si>
    <t>Type</t>
  </si>
  <si>
    <t>Quantité (× multiplicateur, voir feuille Besoins)</t>
  </si>
  <si>
    <t>recette</t>
  </si>
  <si>
    <t xml:space="preserve">    ↳ ANCHOIS France</t>
  </si>
  <si>
    <t>matiere</t>
  </si>
  <si>
    <t xml:space="preserve">    ↳ Olives noires dénoyautées bocal</t>
  </si>
  <si>
    <t xml:space="preserve">    ↳ Câpres au vinaigre bocal</t>
  </si>
  <si>
    <t xml:space="preserve">    ↳ Moutarde de Dijon seau 5kg</t>
  </si>
  <si>
    <t xml:space="preserve">    ↳ HUILE OLIVE (L) (conv.)</t>
  </si>
  <si>
    <t>conversion</t>
  </si>
  <si>
    <t>lt</t>
  </si>
  <si>
    <t>Fiche technique — TAPENADE (BASE)</t>
  </si>
  <si>
    <t>TAPENADE (BASE)  GRO_CDC_034T</t>
  </si>
  <si>
    <t>1.</t>
  </si>
  <si>
    <t xml:space="preserve">    HUILE OLIVE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</si>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</sst>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7.2</v>
      </c>
      <c r="C3" t="s" s="5">
        <v>3</v>
      </c>
      <c r="D3"/>
      <c r="E3"/>
      <c r="F3"/>
    </row>
    <row r="4">
      <c r="A4" t="s">
        <v>4</v>
      </c>
      <c r="B4" s="6">
        <f>$B$2*B3</f>
        <v>7.2</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3</v>
      </c>
      <c r="G7" s="8">
        <f>E7*6.2</f>
        <v>9.3</v>
      </c>
    </row>
    <row r="8">
      <c r="A8" t="s">
        <v>15</v>
      </c>
      <c r="B8" t="s">
        <v>16</v>
      </c>
      <c r="C8" t="s">
        <v>14</v>
      </c>
      <c r="D8" s="4">
        <v>3</v>
      </c>
      <c r="E8" s="6">
        <f>D8*$B$2</f>
        <v>3</v>
      </c>
      <c r="F8" t="s">
        <v>3</v>
      </c>
      <c r="G8" s="8">
        <f>E8*4.8</f>
        <v>14.4</v>
      </c>
    </row>
    <row r="9">
      <c r="A9" t="s">
        <v>17</v>
      </c>
      <c r="B9" t="s">
        <v>18</v>
      </c>
      <c r="C9" t="s">
        <v>19</v>
      </c>
      <c r="D9" s="4">
        <v>0.3</v>
      </c>
      <c r="E9" s="6">
        <f>D9*$B$2</f>
        <v>0.3</v>
      </c>
      <c r="F9" t="s">
        <v>20</v>
      </c>
      <c r="G9" s="8">
        <f>E9*65.22</f>
        <v>19.566</v>
      </c>
    </row>
    <row r="10">
      <c r="A10" t="s">
        <v>21</v>
      </c>
      <c r="B10" t="s">
        <v>22</v>
      </c>
      <c r="C10" t="s">
        <v>19</v>
      </c>
      <c r="D10" s="4">
        <v>0.2</v>
      </c>
      <c r="E10" s="6">
        <f>D10*$B$2</f>
        <v>0.2</v>
      </c>
      <c r="F10" t="s">
        <v>3</v>
      </c>
      <c r="G10" s="8">
        <f>E10*3.71</f>
        <v>0.742</v>
      </c>
    </row>
    <row r="11">
      <c r="A11" t="s">
        <v>23</v>
      </c>
      <c r="B11" t="s">
        <v>24</v>
      </c>
      <c r="C11" t="s">
        <v>25</v>
      </c>
      <c r="D11" s="4">
        <v>1</v>
      </c>
      <c r="E11" s="6">
        <f>D11*$B$2</f>
        <v>1</v>
      </c>
      <c r="F11" t="s">
        <v>3</v>
      </c>
      <c r="G11" s="8">
        <f>E11*4.5</f>
        <v>4.5</v>
      </c>
    </row>
    <row r="12">
      <c r="A12"/>
      <c r="B12"/>
      <c r="C12"/>
      <c r="D12"/>
      <c r="E12"/>
      <c r="F12" t="s" s="9">
        <v>26</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1">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t="s" s="11"/>
      <c r="F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33</v>
      </c>
      <c r="C2" t="s">
        <v>38</v>
      </c>
      <c r="D2" s="6">
        <f>'Besoins'!$B$2*7.2</f>
        <v>7.2</v>
      </c>
      <c r="E2" t="s">
        <v>3</v>
      </c>
    </row>
    <row r="3">
      <c r="A3">
        <v>1</v>
      </c>
      <c r="B3" t="s">
        <v>39</v>
      </c>
      <c r="C3" t="s">
        <v>40</v>
      </c>
      <c r="D3" s="6">
        <f>'Besoins'!$B$2*1</f>
        <v>1</v>
      </c>
      <c r="E3" t="s">
        <v>3</v>
      </c>
    </row>
    <row r="4">
      <c r="A4">
        <v>1</v>
      </c>
      <c r="B4" t="s">
        <v>41</v>
      </c>
      <c r="C4" t="s">
        <v>40</v>
      </c>
      <c r="D4" s="6">
        <f>'Besoins'!$B$2*3</f>
        <v>3</v>
      </c>
      <c r="E4" t="s">
        <v>3</v>
      </c>
    </row>
    <row r="5">
      <c r="A5">
        <v>1</v>
      </c>
      <c r="B5" t="s">
        <v>42</v>
      </c>
      <c r="C5" t="s">
        <v>40</v>
      </c>
      <c r="D5" s="6">
        <f>'Besoins'!$B$2*1.5</f>
        <v>1.5</v>
      </c>
      <c r="E5" t="s">
        <v>3</v>
      </c>
    </row>
    <row r="6">
      <c r="A6">
        <v>1</v>
      </c>
      <c r="B6" t="s">
        <v>43</v>
      </c>
      <c r="C6" t="s">
        <v>40</v>
      </c>
      <c r="D6" s="6">
        <f>'Besoins'!$B$2*0.2</f>
        <v>0.2</v>
      </c>
      <c r="E6" t="s">
        <v>3</v>
      </c>
    </row>
    <row r="7">
      <c r="A7">
        <v>1</v>
      </c>
      <c r="B7" t="s">
        <v>44</v>
      </c>
      <c r="C7" t="s">
        <v>45</v>
      </c>
      <c r="D7" s="6">
        <f>'Besoins'!$B$2*1.5</f>
        <v>1.5</v>
      </c>
      <c r="E7" t="s">
        <v>46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47</v>
      </c>
      <c r="B1"/>
      <c r="C1"/>
      <c r="D1"/>
    </row>
    <row r="2">
      <c r="A2" t="str" s="12">
        <f>"GRO_CDC_034T · GRO.SAUCES · référence : "&amp;Besoins!B3&amp;" "&amp;Besoins!C3&amp;" · multiplicateur réglable sur la feuille ""Besoins"""</f>
        <v>GRO_CDC_034T · GRO.SAUCES · référence : 7,2 kg · multiplicateur réglable sur la feuille </v>
      </c>
      <c r="B2"/>
      <c r="C2"/>
      <c r="D2"/>
    </row>
    <row r="3">
      <c r="A3"/>
      <c r="B3"/>
      <c r="C3"/>
      <c r="D3"/>
    </row>
    <row r="4">
      <c r="A4" t="s" s="13">
        <v>48</v>
      </c>
      <c r="B4"/>
      <c r="C4"/>
      <c r="D4"/>
    </row>
    <row r="5">
      <c r="A5" t="s" s="14">
        <v>49</v>
      </c>
      <c r="B5" t="str" s="11">
        <f>Procedure!D2</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5"/>
      <c r="D5"/>
    </row>
    <row r="6">
      <c r="A6"/>
      <c r="B6" t="str">
        <f>Besoins!B11</f>
        <v>ANCHOIS France</v>
      </c>
      <c r="C6" s="6">
        <f>Besoins!E11</f>
        <v>1</v>
      </c>
      <c r="D6" t="str">
        <f>Besoins!F11</f>
        <v>kg</v>
      </c>
    </row>
    <row r="7">
      <c r="A7"/>
      <c r="B7" t="str">
        <f>Besoins!B8</f>
        <v>Olives noires dénoyautées bocal</v>
      </c>
      <c r="C7" s="6">
        <f>Besoins!E8</f>
        <v>3</v>
      </c>
      <c r="D7" t="str">
        <f>Besoins!F8</f>
        <v>kg</v>
      </c>
    </row>
    <row r="8">
      <c r="A8"/>
      <c r="B8" t="str">
        <f>Besoins!B7</f>
        <v>Câpres au vinaigre bocal</v>
      </c>
      <c r="C8" s="6">
        <f>Besoins!E7</f>
        <v>1.5</v>
      </c>
      <c r="D8" t="str">
        <f>Besoins!F7</f>
        <v>kg</v>
      </c>
    </row>
    <row r="9">
      <c r="A9"/>
      <c r="B9" t="str">
        <f>Besoins!B10</f>
        <v>Moutarde de Dijon seau 5kg</v>
      </c>
      <c r="C9" s="6">
        <f>Besoins!E10</f>
        <v>0.2</v>
      </c>
      <c r="D9" t="str">
        <f>Besoins!F10</f>
        <v>kg</v>
      </c>
    </row>
    <row r="10">
      <c r="A10"/>
      <c r="B10" t="s">
        <v>50</v>
      </c>
      <c r="C10" s="6">
        <f>'Besoins'!$B$2*1.5</f>
        <v>1.5</v>
      </c>
      <c r="D10" t="s">
        <v>46</v>
      </c>
    </row>
    <row r="11">
      <c r="A11"/>
      <c r="B11"/>
      <c r="C11"/>
      <c r="D11"/>
    </row>
    <row r="12">
      <c r="A12" t="s" s="15">
        <v>51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2026-09-27T17:56:24Z</dcterms:created>
  <dc:title>TAPENADE (BASE)</dc:title>
  <dc:subject/>
  <dc:creator>CUIS.web</dc:creator>
  <cp:lastModifiedBy/>
  <cp:keywords/>
  <dc:description>Export automatique — moteur récursif d'origine : Bernard Vandendaele</dc:description>
  <cp:category/>
  <dc:language>en-US</dc:language>
  <dcterms:modified xsi:type="dcterms:W3CDTF">2026-09-27T17:56:24Z</dcterms:modified>
  <cp:revision>1</cp:revision>
</cp:coreProperties>
</file>