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<sst xmlns="http://schemas.openxmlformats.org/spreadsheetml/2006/main" count="104" uniqueCount="104">
  <si>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</si>
  <si>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</si>
  <si>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STEAK, SAUCE BORDELAISE</t>
  </si>
  <si>
    <t>Code</t>
  </si>
  <si>
    <t>GRO_CDC_138C</t>
  </si>
  <si>
    <t>Classe</t>
  </si>
  <si>
    <t>Bœuf (CUI.PV.BOEUF)</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</si>
  <si>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</si>
  <si>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</si>
  <si>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</si>
  <si>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</si>
  <si>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</si>
  <si>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</si>
  <si>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</si>
  <si>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</si>
  <si>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</si>
  <si>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</si>
  <si>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</si>
  <si>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</si>
  <si>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</si>
  <si>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18/09/2026 20:48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</si>
  <si>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</si>
  <si>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</si>
  <si>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</si>
  <si>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</si>
  <si>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</si>
  <si>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</si>
  <si>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</si>
  <si>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</si>
  <si>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</si>
  <si>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</si>
  <si>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</si>
  <si>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</si>
  <si>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</si>
  <si>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</si>
  <si>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00000061</t>
  </si>
  <si>
    <t>EAU</t>
  </si>
  <si>
    <t>Matières diverses (à trier)</t>
  </si>
  <si>
    <t>KNORR-FBLIE-STD</t>
  </si>
  <si>
    <t>Fonds Brun Lié (Knorr Professional)</t>
  </si>
  <si>
    <t>Fonds déshydratés et poudres</t>
  </si>
  <si>
    <t>kg</t>
  </si>
  <si>
    <t>HUI-TOURNESOL</t>
  </si>
  <si>
    <t>Huile de tournesol raffinée vrac</t>
  </si>
  <si>
    <t>Huiles végétales</t>
  </si>
  <si>
    <t>BEU-DOUX</t>
  </si>
  <si>
    <t>Beurre doux 82% MG plaquette</t>
  </si>
  <si>
    <t>Beurres et margarines</t>
  </si>
  <si>
    <t>SEL-FIN</t>
  </si>
  <si>
    <t>Sel fin de cuisine</t>
  </si>
  <si>
    <t>Sels et condiments de base</t>
  </si>
  <si>
    <t>ECHALOTE-CI-SURG</t>
  </si>
  <si>
    <t>Échalotes ciselées surgelées</t>
  </si>
  <si>
    <t>Légumes surgelés</t>
  </si>
  <si>
    <t>RNM57228224</t>
  </si>
  <si>
    <t>BOEUF vache (coeur de rumsteck) prêt à découper U.E. sous-vide</t>
  </si>
  <si>
    <t>Porc frais</t>
  </si>
  <si>
    <t>Total</t>
  </si>
  <si>
    <t>Niveau</t>
  </si>
  <si>
    <t>Composant</t>
  </si>
  <si>
    <t>Type</t>
  </si>
  <si>
    <t>Quantité (pour 100 pc)</t>
  </si>
  <si>
    <t>recette</t>
  </si>
  <si>
    <t>Bœuf</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</si>
  <si>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</si>
  <si>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</si>
  <si>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</si>
  <si>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</si>
  <si>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</si>
  <si>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</si>
  <si>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BORDELAISE</t>
  </si>
  <si>
    <t>Sauces collectivité</t>
  </si>
  <si>
    <t xml:space="preserve">        ↳ Échalotes ciselées surgelées</t>
  </si>
  <si>
    <t xml:space="preserve">        ↳ Vin rouge de cuisson (table)</t>
  </si>
  <si>
    <t xml:space="preserve">        ↳ Fond brun lié au vin rouge (collectivité)</t>
  </si>
  <si>
    <t>Préparations de base collectivité</t>
  </si>
  <si>
    <t xml:space="preserve">            ↳ EAU</t>
  </si>
  <si>
    <t xml:space="preserve">            ↳ Vin rouge de cuisson (table)</t>
  </si>
  <si>
    <t xml:space="preserve">            ↳ Fonds Brun Lié (Knorr Professional)</t>
  </si>
  <si>
    <t>Recette</t>
  </si>
  <si>
    <t>#</t>
  </si>
  <si>
    <t>Verbe</t>
  </si>
  <si>
    <t>Étape</t>
  </si>
  <si>
    <t>Précision technique</t>
  </si>
  <si>
    <t>Durée</t>
  </si>
  <si>
    <t>Dresser et servir — Déposez un steak dans l'assiette. Nappez de sauce Bordelaise. Accompagnez de pommes sautées, de pommes frites, etc.</t>
  </si>
  <si>
    <t>STEAK NATURE</t>
  </si>
  <si>
    <t>SAUCE BORDELAISE</t>
  </si>
  <si>
    <t>Mise en place du poste de travail — Vérifiez les DLC, pesez les denrées, sélectionnez le matériel nécessaire.</t>
  </si>
  <si>
    <t>Fond brun lié au vin rouge (collectivité)</t>
  </si>
  <si>
    <t>Fiche technique — STEAK, SAUCE BORDELAISE</t>
  </si>
  <si>
    <t>STEAK, SAUCE BORDELAISE  GRO_CDC_138C</t>
  </si>
  <si>
    <t>1.</t>
  </si>
  <si>
    <t xml:space="preserve">    STEAK NATURE</t>
  </si>
  <si>
    <t xml:space="preserve">    SAUCE BORDELAISE</t>
  </si>
  <si>
    <t>↳ STEAK NATURE  GRO_CDC_138</t>
  </si>
  <si>
    <t>2.</t>
  </si>
  <si>
    <t>3.</t>
  </si>
  <si>
    <t xml:space="preserve">    Beurre doux 82% MG plaquette</t>
  </si>
  <si>
    <t>4.</t>
  </si>
  <si>
    <t>↳ SAUCE BORDELAISE  GRO_CDC_SBORDEL</t>
  </si>
  <si>
    <t xml:space="preserve">    Vin rouge de cuisson (table)</t>
  </si>
  <si>
    <t xml:space="preserve">    Fond brun lié au vin rouge (collectivité)</t>
  </si>
  <si>
    <t>↳ Fond brun lié au vin rouge (collectivité)  GRO-FONDR-BRUN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</si>
</sst>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15418.4336</v>
      </c>
    </row>
    <row r="12">
      <c r="A12" t="s" s="3">
        <v>16</v>
      </c>
      <c r="B12" s="4">
        <v>154.184336</v>
      </c>
    </row>
    <row r="13">
      <c r="A13"/>
      <c r="B13"/>
    </row>
    <row r="14">
      <c r="A14" t="s" s="5">
        <v>17</v>
      </c>
      <c r="B14" t="s" s="5">
        <v>14</v>
      </c>
    </row>
    <row r="15">
      <c r="A15" t="s" s="5">
        <v>18</v>
      </c>
      <c r="B15" s="6">
        <v>15418.4336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4.6</v>
      </c>
      <c r="E7" s="11">
        <f>D7*$B$2</f>
        <v>4.6</v>
      </c>
      <c r="F7" t="s">
        <v>34</v>
      </c>
      <c r="G7" s="4">
        <f>E7*2.6</f>
        <v>11.96</v>
      </c>
    </row>
    <row r="8">
      <c r="A8" t="s" s="12">
        <v>35</v>
      </c>
      <c r="B8" t="s">
        <v>36</v>
      </c>
      <c r="C8" t="s">
        <v>37</v>
      </c>
      <c r="D8" s="9">
        <v>6.2</v>
      </c>
      <c r="E8" s="11">
        <f>D8*$B$2</f>
        <v>6.2</v>
      </c>
      <c r="F8" t="s">
        <v>34</v>
      </c>
      <c r="G8" s="4">
        <f>E8*0.003</f>
        <v>0.0186</v>
      </c>
    </row>
    <row r="9">
      <c r="A9" t="s">
        <v>38</v>
      </c>
      <c r="B9" t="s">
        <v>39</v>
      </c>
      <c r="C9" t="s">
        <v>40</v>
      </c>
      <c r="D9" s="9">
        <v>0.2</v>
      </c>
      <c r="E9" s="11">
        <f>D9*$B$2</f>
        <v>0.2</v>
      </c>
      <c r="F9" t="s">
        <v>41</v>
      </c>
      <c r="G9" s="4">
        <f>E9*0</f>
        <v>0</v>
      </c>
    </row>
    <row r="10">
      <c r="A10" t="s">
        <v>42</v>
      </c>
      <c r="B10" t="s">
        <v>43</v>
      </c>
      <c r="C10" t="s">
        <v>44</v>
      </c>
      <c r="D10" s="9">
        <v>50</v>
      </c>
      <c r="E10" s="11">
        <f>D10*$B$2</f>
        <v>50</v>
      </c>
      <c r="F10" t="s">
        <v>34</v>
      </c>
      <c r="G10" s="4">
        <f>E10*1.05</f>
        <v>52.5</v>
      </c>
    </row>
    <row r="11">
      <c r="A11" t="s">
        <v>45</v>
      </c>
      <c r="B11" t="s">
        <v>46</v>
      </c>
      <c r="C11" t="s">
        <v>47</v>
      </c>
      <c r="D11" s="9">
        <v>25.75</v>
      </c>
      <c r="E11" s="11">
        <f>D11*$B$2</f>
        <v>25.75</v>
      </c>
      <c r="F11" t="s">
        <v>41</v>
      </c>
      <c r="G11" s="4">
        <f>E11*5.2</f>
        <v>133.9</v>
      </c>
    </row>
    <row r="12">
      <c r="A12" t="s">
        <v>48</v>
      </c>
      <c r="B12" t="s">
        <v>49</v>
      </c>
      <c r="C12" t="s">
        <v>50</v>
      </c>
      <c r="D12" s="9">
        <v>7.3</v>
      </c>
      <c r="E12" s="11">
        <f>D12*$B$2</f>
        <v>7.3</v>
      </c>
      <c r="F12" t="s">
        <v>41</v>
      </c>
      <c r="G12" s="4">
        <f>E12*0.35</f>
        <v>2.555</v>
      </c>
    </row>
    <row r="13">
      <c r="A13" t="s">
        <v>51</v>
      </c>
      <c r="B13" t="s">
        <v>52</v>
      </c>
      <c r="C13" t="s">
        <v>53</v>
      </c>
      <c r="D13" s="9">
        <v>1</v>
      </c>
      <c r="E13" s="11">
        <f>D13*$B$2</f>
        <v>1</v>
      </c>
      <c r="F13" t="s">
        <v>41</v>
      </c>
      <c r="G13" s="4">
        <f>E13*7.5</f>
        <v>7.5</v>
      </c>
    </row>
    <row r="14">
      <c r="A14" t="s">
        <v>54</v>
      </c>
      <c r="B14" t="s">
        <v>55</v>
      </c>
      <c r="C14" t="s">
        <v>56</v>
      </c>
      <c r="D14" s="9">
        <v>1300</v>
      </c>
      <c r="E14" s="11">
        <f>D14*$B$2</f>
        <v>1300</v>
      </c>
      <c r="F14" t="s">
        <v>41</v>
      </c>
      <c r="G14" s="4">
        <f>E14*11.7</f>
        <v>15210</v>
      </c>
    </row>
    <row r="15">
      <c r="A15"/>
      <c r="B15"/>
      <c r="C15"/>
      <c r="D15"/>
      <c r="E15"/>
      <c r="F15" t="s" s="3">
        <v>57</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62</v>
      </c>
      <c r="D3" s="11">
        <v>100</v>
      </c>
      <c r="E3" t="s">
        <v>24</v>
      </c>
      <c r="F3" t="s">
        <v>63</v>
      </c>
    </row>
    <row r="4">
      <c r="A4">
        <v>2</v>
      </c>
      <c r="B4" t="s">
        <v>65</v>
      </c>
      <c r="C4" t="s">
        <v>66</v>
      </c>
      <c r="D4" s="11">
        <v>1300</v>
      </c>
      <c r="E4" t="s">
        <v>41</v>
      </c>
      <c r="F4" t="s">
        <v>56</v>
      </c>
    </row>
    <row r="5">
      <c r="A5">
        <v>2</v>
      </c>
      <c r="B5" t="s">
        <v>67</v>
      </c>
      <c r="C5" t="s">
        <v>66</v>
      </c>
      <c r="D5" s="11">
        <v>50</v>
      </c>
      <c r="E5" t="s">
        <v>34</v>
      </c>
      <c r="F5" t="s">
        <v>44</v>
      </c>
    </row>
    <row r="6">
      <c r="A6">
        <v>2</v>
      </c>
      <c r="B6" t="s">
        <v>68</v>
      </c>
      <c r="C6" t="s">
        <v>66</v>
      </c>
      <c r="D6" s="11">
        <v>25</v>
      </c>
      <c r="E6" t="s">
        <v>41</v>
      </c>
      <c r="F6" t="s">
        <v>47</v>
      </c>
    </row>
    <row r="7">
      <c r="A7">
        <v>2</v>
      </c>
      <c r="B7" t="s">
        <v>69</v>
      </c>
      <c r="C7" t="s">
        <v>66</v>
      </c>
      <c r="D7" s="11">
        <v>7.3</v>
      </c>
      <c r="E7" t="s">
        <v>41</v>
      </c>
      <c r="F7" t="s">
        <v>50</v>
      </c>
    </row>
    <row r="8">
      <c r="A8">
        <v>1</v>
      </c>
      <c r="B8" t="s">
        <v>70</v>
      </c>
      <c r="C8" t="s">
        <v>62</v>
      </c>
      <c r="D8" s="11">
        <v>100</v>
      </c>
      <c r="E8" t="s">
        <v>24</v>
      </c>
      <c r="F8" t="s">
        <v>71</v>
      </c>
    </row>
    <row r="9">
      <c r="A9">
        <v>2</v>
      </c>
      <c r="B9" t="s">
        <v>72</v>
      </c>
      <c r="C9" t="s">
        <v>66</v>
      </c>
      <c r="D9" s="11">
        <v>1</v>
      </c>
      <c r="E9" t="s">
        <v>41</v>
      </c>
      <c r="F9" t="s">
        <v>53</v>
      </c>
    </row>
    <row r="10">
      <c r="A10">
        <v>2</v>
      </c>
      <c r="B10" t="s">
        <v>73</v>
      </c>
      <c r="C10" t="s">
        <v>66</v>
      </c>
      <c r="D10" s="11">
        <v>3</v>
      </c>
      <c r="E10" t="s">
        <v>34</v>
      </c>
      <c r="F10" t="s">
        <v>33</v>
      </c>
    </row>
    <row r="11">
      <c r="A11">
        <v>2</v>
      </c>
      <c r="B11" t="s">
        <v>74</v>
      </c>
      <c r="C11" t="s">
        <v>62</v>
      </c>
      <c r="D11" s="11">
        <v>8</v>
      </c>
      <c r="E11" t="s">
        <v>34</v>
      </c>
      <c r="F11" t="s">
        <v>75</v>
      </c>
    </row>
    <row r="12">
      <c r="A12">
        <v>3</v>
      </c>
      <c r="B12" t="s">
        <v>76</v>
      </c>
      <c r="C12" t="s">
        <v>66</v>
      </c>
      <c r="D12" s="11">
        <v>6.2</v>
      </c>
      <c r="E12" t="s">
        <v>34</v>
      </c>
      <c r="F12" t="s">
        <v>37</v>
      </c>
    </row>
    <row r="13">
      <c r="A13">
        <v>3</v>
      </c>
      <c r="B13" t="s">
        <v>77</v>
      </c>
      <c r="C13" t="s">
        <v>66</v>
      </c>
      <c r="D13" s="11">
        <v>1.6</v>
      </c>
      <c r="E13" t="s">
        <v>34</v>
      </c>
      <c r="F13" t="s">
        <v>33</v>
      </c>
    </row>
    <row r="14">
      <c r="A14">
        <v>3</v>
      </c>
      <c r="B14" t="s">
        <v>78</v>
      </c>
      <c r="C14" t="s">
        <v>66</v>
      </c>
      <c r="D14" s="11">
        <v>0.2</v>
      </c>
      <c r="E14" t="s">
        <v>41</v>
      </c>
      <c r="F14" t="s">
        <v>40</v>
      </c>
    </row>
    <row r="15">
      <c r="A15">
        <v>2</v>
      </c>
      <c r="B15" t="s">
        <v>68</v>
      </c>
      <c r="C15" t="s">
        <v>66</v>
      </c>
      <c r="D15" s="11">
        <v>0.75</v>
      </c>
      <c r="E15" t="s">
        <v>41</v>
      </c>
      <c r="F15"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s" s="14">
        <v>85</v>
      </c>
      <c r="E2" t="s" s="14"/>
      <c r="F2"/>
    </row>
    <row r="3">
      <c r="A3" t="s">
        <v>86</v>
      </c>
      <c r="B3">
        <v>1</v>
      </c>
      <c r="C3"/>
      <c r="D3" t="inlineStr" s="14">
        <is>
          <t>Mise en place du poste de travail — Vérifiez les DLC, pesez les denrées, sélectionnez le matériel nécessaire. Lavez et désinfectez le matériel et le poste de travail en suivant les protocoles.</t>
        </is>
      </c>
      <c r="E3" t="s" s="14"/>
      <c r="F3"/>
    </row>
    <row r="4">
      <c r="A4" t="s">
        <v>86</v>
      </c>
      <c r="B4">
        <v>2</v>
      </c>
      <c r="C4"/>
      <c r="D4" t="inlineStr" s="14">
        <is>
          <t>Préparations préliminaires — Déconditionnez les steaks suivant la procédure. Égouttez-les dans un bac GN 1/1 H 250 en polycarbonate, muni d'une grille égouttoir. Couvrez et réservez au froid en attente de cuisson.</t>
        </is>
      </c>
      <c r="E4" t="s" s="14"/>
      <c r="F4"/>
    </row>
    <row r="5">
      <c r="A5" t="s">
        <v>86</v>
      </c>
      <c r="B5">
        <v>3</v>
      </c>
      <c r="C5"/>
      <c r="D5" t="inlineStr" s="14">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4"/>
      <c r="F5"/>
    </row>
    <row r="6">
      <c r="A6" t="s">
        <v>86</v>
      </c>
      <c r="B6">
        <v>4</v>
      </c>
      <c r="C6"/>
      <c r="D6" t="inlineStr" s="14">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4"/>
      <c r="F6"/>
    </row>
    <row r="7">
      <c r="A7" t="s">
        <v>87</v>
      </c>
      <c r="B7">
        <v>1</v>
      </c>
      <c r="C7"/>
      <c r="D7" t="s" s="14">
        <v>88</v>
      </c>
      <c r="E7" t="s" s="14"/>
      <c r="F7"/>
    </row>
    <row r="8">
      <c r="A8" t="s">
        <v>87</v>
      </c>
      <c r="B8">
        <v>2</v>
      </c>
      <c r="C8"/>
      <c r="D8" t="inlineStr" s="14">
        <is>
          <t>Confectionner la sauce Bordelaise — Faites suer au beurre les échalotes ciselées surgelées. Déglacez avec le vin rouge. Laissez réduire de moitié. Ajoutez le fond brun au vin rouge. Au mixeur, montez la sauce avec le beurre. Rectifiez l'assaisonnement et vérifiez la consistance.</t>
        </is>
      </c>
      <c r="E8" t="s" s="14"/>
      <c r="F8"/>
    </row>
    <row r="9">
      <c r="A9" t="s">
        <v>89</v>
      </c>
      <c r="B9"/>
      <c r="C9"/>
      <c r="D9" t="inlineStr" s="14">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90</v>
      </c>
      <c r="B1"/>
      <c r="C1"/>
      <c r="D1"/>
    </row>
    <row r="2">
      <c r="A2" t="str" s="15">
        <f>"GRO_CDC_138C · CUI.PV.BOEUF · référence : "&amp;Besoins!B3&amp;" "&amp;Besoins!C3&amp;" · multiplicateur réglable sur la feuille ""Besoins"""</f>
        <v>GRO_CDC_138C · CUI.PV.BOEUF · référence : 100 pc · multiplicateur réglable sur la feuille </v>
      </c>
      <c r="B2"/>
      <c r="C2"/>
      <c r="D2"/>
    </row>
    <row r="3">
      <c r="A3"/>
      <c r="B3"/>
      <c r="C3"/>
      <c r="D3"/>
    </row>
    <row r="4">
      <c r="A4" t="s" s="16">
        <v>91</v>
      </c>
      <c r="B4"/>
      <c r="C4"/>
      <c r="D4"/>
    </row>
    <row r="5">
      <c r="A5" t="s" s="17">
        <v>92</v>
      </c>
      <c r="B5" t="str" s="14">
        <f>Procedure!D2</f>
        <v>Dresser et servir — Déposez un steak dans l'assiette. Nappez de sauce Bordelaise. Accompagnez de pommes sautées, de pommes frites, etc.</v>
      </c>
      <c r="C5"/>
      <c r="D5"/>
    </row>
    <row r="6">
      <c r="A6"/>
      <c r="B6" t="s">
        <v>93</v>
      </c>
      <c r="C6" s="11">
        <f>'Besoins'!$B$2*100</f>
        <v>100</v>
      </c>
      <c r="D6" t="s">
        <v>24</v>
      </c>
    </row>
    <row r="7">
      <c r="A7"/>
      <c r="B7" t="s">
        <v>94</v>
      </c>
      <c r="C7" s="11">
        <f>'Besoins'!$B$2*100</f>
        <v>100</v>
      </c>
      <c r="D7" t="s">
        <v>24</v>
      </c>
    </row>
    <row r="8">
      <c r="A8"/>
      <c r="B8"/>
      <c r="C8"/>
      <c r="D8"/>
    </row>
    <row r="9">
      <c r="A9" t="s" s="16">
        <v>95</v>
      </c>
      <c r="B9"/>
      <c r="C9"/>
      <c r="D9"/>
    </row>
    <row r="10">
      <c r="A10" t="s" s="17">
        <v>92</v>
      </c>
      <c r="B10" t="str" s="14">
        <f>Procedure!D3</f>
        <v>Mise en place du poste de travail — Vérifiez les DLC, pesez les denrées, sélectionnez le matériel nécessaire. Lavez et désinfectez le matériel et le poste de travail en suivant les protocoles.</v>
      </c>
      <c r="C10"/>
      <c r="D10"/>
    </row>
    <row r="11">
      <c r="A11" t="s" s="17">
        <v>96</v>
      </c>
      <c r="B11" t="str" s="14">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Besoins!B14</f>
        <v>BOEUF vache (coeur de rumsteck) prêt à découper U.E. sous-vide</v>
      </c>
      <c r="C12" s="11">
        <f>Besoins!E14</f>
        <v>1300</v>
      </c>
      <c r="D12" t="str">
        <f>Besoins!F14</f>
        <v>kg</v>
      </c>
    </row>
    <row r="13">
      <c r="A13" t="s" s="17">
        <v>97</v>
      </c>
      <c r="B13" t="str" s="14">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Besoins!B10</f>
        <v>Huile de tournesol raffinée vrac</v>
      </c>
      <c r="C14" s="11">
        <f>Besoins!E10</f>
        <v>50</v>
      </c>
      <c r="D14" t="str">
        <f>Besoins!F10</f>
        <v>lt</v>
      </c>
    </row>
    <row r="15">
      <c r="A15"/>
      <c r="B15" t="s">
        <v>98</v>
      </c>
      <c r="C15" s="11">
        <f>'Besoins'!$B$2*25</f>
        <v>25</v>
      </c>
      <c r="D15" t="s">
        <v>41</v>
      </c>
    </row>
    <row r="16">
      <c r="A16"/>
      <c r="B16" t="str">
        <f>Besoins!B12</f>
        <v>Sel fin de cuisine</v>
      </c>
      <c r="C16" s="11">
        <f>Besoins!E12</f>
        <v>7.3</v>
      </c>
      <c r="D16" t="str">
        <f>Besoins!F12</f>
        <v>kg</v>
      </c>
    </row>
    <row r="17">
      <c r="A17" t="s" s="17">
        <v>99</v>
      </c>
      <c r="B17" t="str" s="14">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6">
        <v>100</v>
      </c>
      <c r="B19"/>
      <c r="C19"/>
      <c r="D19"/>
    </row>
    <row r="20">
      <c r="A20" t="s" s="17">
        <v>92</v>
      </c>
      <c r="B20" t="str" s="14">
        <f>Procedure!D7</f>
        <v>Mise en place du poste de travail — Vérifiez les DLC, pesez les denrées, sélectionnez le matériel nécessaire.</v>
      </c>
      <c r="C20"/>
      <c r="D20"/>
    </row>
    <row r="21">
      <c r="A21" t="s" s="17">
        <v>96</v>
      </c>
      <c r="B21" t="str" s="14">
        <f>Procedure!D8</f>
        <v>Confectionner la sauce Bordelaise — Faites suer au beurre les échalotes ciselées surgelées. Déglacez avec le vin rouge. Laissez réduire de moitié. Ajoutez le fond brun au vin rouge. Au mixeur, montez la sauce avec le beurre. Rectifiez l'assaisonnement et vérifiez la consistance.</v>
      </c>
      <c r="C21"/>
      <c r="D21"/>
    </row>
    <row r="22">
      <c r="A22"/>
      <c r="B22" t="str">
        <f>Besoins!B13</f>
        <v>Échalotes ciselées surgelées</v>
      </c>
      <c r="C22" s="11">
        <f>Besoins!E13</f>
        <v>1</v>
      </c>
      <c r="D22" t="str">
        <f>Besoins!F13</f>
        <v>kg</v>
      </c>
    </row>
    <row r="23">
      <c r="A23"/>
      <c r="B23" t="s">
        <v>101</v>
      </c>
      <c r="C23" s="11">
        <f>'Besoins'!$B$2*3</f>
        <v>3</v>
      </c>
      <c r="D23" t="s">
        <v>34</v>
      </c>
    </row>
    <row r="24">
      <c r="A24"/>
      <c r="B24" t="s">
        <v>102</v>
      </c>
      <c r="C24" s="11">
        <f>'Besoins'!$B$2*8</f>
        <v>8</v>
      </c>
      <c r="D24" t="s">
        <v>34</v>
      </c>
    </row>
    <row r="25">
      <c r="A25"/>
      <c r="B25" t="s">
        <v>98</v>
      </c>
      <c r="C25" s="11">
        <f>'Besoins'!$B$2*0.75</f>
        <v>0.75</v>
      </c>
      <c r="D25" t="s">
        <v>41</v>
      </c>
    </row>
    <row r="26">
      <c r="A26"/>
      <c r="B26"/>
      <c r="C26"/>
      <c r="D26"/>
    </row>
    <row r="27">
      <c r="A27" t="s" s="16">
        <v>103</v>
      </c>
      <c r="B27"/>
      <c r="C27"/>
      <c r="D27"/>
    </row>
    <row r="28">
      <c r="A28"/>
      <c r="B28" t="inlineStr" s="18">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C28"/>
      <c r="D28"/>
    </row>
    <row r="29">
      <c r="A29"/>
      <c r="B29"/>
      <c r="C29"/>
      <c r="D29"/>
    </row>
    <row r="30">
      <c r="A30" t="s" s="19">
        <v>21</v>
      </c>
      <c r="B30"/>
      <c r="C30"/>
      <c r="D30"/>
    </row>
  </sheetData>
  <sheetProtection sheet="1" formatRows="0" formatColumns="0"/>
  <mergeCells count="15">
    <mergeCell ref="A1:D1"/>
    <mergeCell ref="A2:D2"/>
    <mergeCell ref="A4:D4"/>
    <mergeCell ref="B5:D5"/>
    <mergeCell ref="A9:D9"/>
    <mergeCell ref="B10:D10"/>
    <mergeCell ref="B11:D11"/>
    <mergeCell ref="B13:D13"/>
    <mergeCell ref="B17:D17"/>
    <mergeCell ref="A19:D19"/>
    <mergeCell ref="B20:D20"/>
    <mergeCell ref="B21:D21"/>
    <mergeCell ref="A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2026-09-18T18:48:39Z</dcterms:created>
  <dc:title>STEAK, SAUCE BORDELAISE</dc:title>
  <dc:subject/>
  <dc:creator>CUIS.web</dc:creator>
  <cp:lastModifiedBy/>
  <cp:keywords/>
  <dc:description>Export automatique — moteur récursif d'origine : Bernard Vandendaele</dc:description>
  <cp:category/>
  <dc:language>en-US</dc:language>
  <dcterms:modified xsi:type="dcterms:W3CDTF">2026-09-18T18:48:39Z</dcterms:modified>
  <cp:revision>1</cp:revision>
</cp:coreProperties>
</file>