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<sst xmlns="http://schemas.openxmlformats.org/spreadsheetml/2006/main" count="111" uniqueCount="111">
  <si>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</si>
  <si>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</si>
  <si>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PINTADE ROTIE AUX RAISINS ET AU VERJUS (PAC)</t>
  </si>
  <si>
    <t>Code</t>
  </si>
  <si>
    <t>GRO_CDC_108A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</si>
  <si>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</si>
  <si>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</si>
  <si>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</si>
  <si>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</si>
  <si>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</si>
  <si>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</si>
  <si>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</si>
  <si>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</si>
  <si>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</si>
  <si>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</si>
  <si>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</si>
  <si>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</si>
  <si>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</si>
  <si>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</si>
  <si>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</si>
  <si>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</si>
  <si>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</si>
  <si>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</si>
  <si>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</si>
  <si>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</si>
  <si>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</si>
  <si>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</si>
  <si>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</si>
  <si>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</si>
  <si>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</si>
  <si>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</si>
  <si>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</si>
  <si>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</si>
  <si>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</si>
  <si>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</si>
  <si>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</si>
  <si>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</si>
  <si>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</si>
  <si>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</si>
  <si>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FLEUR-THYM</t>
  </si>
  <si>
    <t>Fleur de thym dehydratee</t>
  </si>
  <si>
    <t>Herbes aromatiques séchées</t>
  </si>
  <si>
    <t>RNME101408</t>
  </si>
  <si>
    <t>Jus de citron type pulco 70cl</t>
  </si>
  <si>
    <t>Assaisonnements et corps gras</t>
  </si>
  <si>
    <t>u</t>
  </si>
  <si>
    <t>KNORR-FBLIE-STD</t>
  </si>
  <si>
    <t>Fonds Brun Lié (Knorr Professional)</t>
  </si>
  <si>
    <t>Fonds déshydratés et poudres</t>
  </si>
  <si>
    <t>RAISIN-FRAIS</t>
  </si>
  <si>
    <t>Raisin frais (grains)</t>
  </si>
  <si>
    <t>Fruits</t>
  </si>
  <si>
    <t>BEU-DOUX</t>
  </si>
  <si>
    <t>Beurre doux 82% MG plaquette</t>
  </si>
  <si>
    <t>Beurres et margarines</t>
  </si>
  <si>
    <t>RNM57232337</t>
  </si>
  <si>
    <t>RAISIN blanc sans pépin Import cat.I</t>
  </si>
  <si>
    <t>Légumes</t>
  </si>
  <si>
    <t>SEL-FIN</t>
  </si>
  <si>
    <t>Sel fin de cuisine</t>
  </si>
  <si>
    <t>Sels et condiments de base</t>
  </si>
  <si>
    <t>RNMS00351</t>
  </si>
  <si>
    <t>Pintade à rôtir PAC France</t>
  </si>
  <si>
    <t>Volailles et lapins surgelés</t>
  </si>
  <si>
    <t>Total</t>
  </si>
  <si>
    <t>Niveau</t>
  </si>
  <si>
    <t>Composant</t>
  </si>
  <si>
    <t>Type</t>
  </si>
  <si>
    <t>Quantité (pour 100 pc)</t>
  </si>
  <si>
    <t>recette</t>
  </si>
  <si>
    <t>Volailles collectivité</t>
  </si>
  <si>
    <t xml:space="preserve">    ↳ Pintade PAC (piece)</t>
  </si>
  <si>
    <t>Conversions volailles (piece/poids/rendement)</t>
  </si>
  <si>
    <t xml:space="preserve">        ↳ Pintade à rôtir PAC France</t>
  </si>
  <si>
    <t>matiere</t>
  </si>
  <si>
    <t xml:space="preserve">    ↳ Raisin frais (grains)</t>
  </si>
  <si>
    <t xml:space="preserve">    ↳ RAISIN blanc sans pépin Import cat.I</t>
  </si>
  <si>
    <t xml:space="preserve">    ↳ Jus citron pulco (L)</t>
  </si>
  <si>
    <t>Conversions fruits frais (P→K)</t>
  </si>
  <si>
    <t xml:space="preserve">        ↳ Jus de citron type pulco 70cl</t>
  </si>
  <si>
    <t xml:space="preserve">    ↳ Fond de volaille reconstitue (collectivite)</t>
  </si>
  <si>
    <t>Préparations de base collectivité</t>
  </si>
  <si>
    <t xml:space="preserve">        ↳ EAU</t>
  </si>
  <si>
    <t xml:space="preserve">        ↳ Fonds Brun Lié (Knorr Professional)</t>
  </si>
  <si>
    <t xml:space="preserve">    ↳ Fleur de thym dehydratee</t>
  </si>
  <si>
    <t xml:space="preserve">    ↳ Beurre doux 82% MG plaquette</t>
  </si>
  <si>
    <t xml:space="preserve">    ↳ Sel fin de cuisine</t>
  </si>
  <si>
    <t xml:space="preserve">    ↳ Poivre noir moulu</t>
  </si>
  <si>
    <t>Recette</t>
  </si>
  <si>
    <t>#</t>
  </si>
  <si>
    <t>Verbe</t>
  </si>
  <si>
    <t>Étape</t>
  </si>
  <si>
    <t>Précision technique</t>
  </si>
  <si>
    <t>Durée</t>
  </si>
  <si>
    <t>Servir — Dresser une portion de pintade sur une assiette. Accompagner de quelques grains de raisin rotis et arroser avec le verjus.</t>
  </si>
  <si>
    <t>Fond de volaille reconstitue (collectivite)</t>
  </si>
  <si>
    <t>DISSOUDRE</t>
  </si>
  <si>
    <t>Délayer la poudre dans l'eau froide en fouettant, puis porter à ébullition en remuant régulièrement.</t>
  </si>
  <si>
    <t>Fiche technique — PINTADE ROTIE AUX RAISINS ET AU VERJUS (PAC)</t>
  </si>
  <si>
    <t>PINTADE ROTIE AUX RAISINS ET AU VERJUS (PAC)  GRO_CDC_108A</t>
  </si>
  <si>
    <t>1.</t>
  </si>
  <si>
    <t>2.</t>
  </si>
  <si>
    <t xml:space="preserve">    Pintade PAC (piece) (conv.)</t>
  </si>
  <si>
    <t xml:space="preserve">    Fond de volaille reconstitue (collectivite)</t>
  </si>
  <si>
    <t>3.</t>
  </si>
  <si>
    <t>4.</t>
  </si>
  <si>
    <t xml:space="preserve">    Jus citron pulco (L) (conv.)</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</si>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</sst>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347.28410357143</v>
      </c>
    </row>
    <row r="12">
      <c r="A12" t="s" s="3">
        <v>16</v>
      </c>
      <c r="B12" s="4">
        <v>3.4728410357143</v>
      </c>
    </row>
    <row r="13">
      <c r="A13"/>
      <c r="B13"/>
    </row>
    <row r="14">
      <c r="A14" t="s" s="5">
        <v>17</v>
      </c>
      <c r="B14" t="s" s="5">
        <v>14</v>
      </c>
    </row>
    <row r="15">
      <c r="A15" t="s" s="5">
        <v>18</v>
      </c>
      <c r="B15" s="6">
        <v>347.28410357143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4.875</v>
      </c>
      <c r="E7" s="11">
        <f>D7*$B$2</f>
        <v>4.875</v>
      </c>
      <c r="F7" t="s">
        <v>34</v>
      </c>
      <c r="G7" s="4">
        <f>E7*0.003</f>
        <v>0.014625</v>
      </c>
    </row>
    <row r="8">
      <c r="A8" t="s">
        <v>35</v>
      </c>
      <c r="B8" t="s">
        <v>36</v>
      </c>
      <c r="C8" t="s">
        <v>37</v>
      </c>
      <c r="D8" s="9">
        <v>0.007</v>
      </c>
      <c r="E8" s="11">
        <f>D8*$B$2</f>
        <v>0.007</v>
      </c>
      <c r="F8" t="s">
        <v>38</v>
      </c>
      <c r="G8" s="4">
        <f>E8*12.5</f>
        <v>0.0875</v>
      </c>
    </row>
    <row r="9">
      <c r="A9" t="s">
        <v>39</v>
      </c>
      <c r="B9" t="s">
        <v>40</v>
      </c>
      <c r="C9" t="s">
        <v>41</v>
      </c>
      <c r="D9" s="9">
        <v>0.025</v>
      </c>
      <c r="E9" s="11">
        <f>D9*$B$2</f>
        <v>0.025</v>
      </c>
      <c r="F9" t="s">
        <v>38</v>
      </c>
      <c r="G9" s="4">
        <f>E9*28</f>
        <v>0.7</v>
      </c>
    </row>
    <row r="10">
      <c r="A10" t="s">
        <v>42</v>
      </c>
      <c r="B10" t="s">
        <v>43</v>
      </c>
      <c r="C10" t="s">
        <v>44</v>
      </c>
      <c r="D10" s="9">
        <v>0.2</v>
      </c>
      <c r="E10" s="11">
        <f>D10*$B$2</f>
        <v>0.2</v>
      </c>
      <c r="F10" t="s">
        <v>45</v>
      </c>
      <c r="G10" s="4">
        <f>E10*8.1571428571</f>
        <v>1.631429</v>
      </c>
    </row>
    <row r="11">
      <c r="A11" t="s">
        <v>46</v>
      </c>
      <c r="B11" t="s">
        <v>47</v>
      </c>
      <c r="C11" t="s">
        <v>48</v>
      </c>
      <c r="D11" s="9">
        <v>0.125</v>
      </c>
      <c r="E11" s="11">
        <f>D11*$B$2</f>
        <v>0.125</v>
      </c>
      <c r="F11" t="s">
        <v>38</v>
      </c>
      <c r="G11" s="4">
        <f>E11*0</f>
        <v>0</v>
      </c>
    </row>
    <row r="12">
      <c r="A12" t="s">
        <v>49</v>
      </c>
      <c r="B12" t="s">
        <v>50</v>
      </c>
      <c r="C12" t="s">
        <v>51</v>
      </c>
      <c r="D12" s="9">
        <v>5</v>
      </c>
      <c r="E12" s="11">
        <f>D12*$B$2</f>
        <v>5</v>
      </c>
      <c r="F12" t="s">
        <v>38</v>
      </c>
      <c r="G12" s="4">
        <f>E12*3.9</f>
        <v>19.5</v>
      </c>
    </row>
    <row r="13">
      <c r="A13" t="s">
        <v>52</v>
      </c>
      <c r="B13" t="s">
        <v>53</v>
      </c>
      <c r="C13" t="s">
        <v>54</v>
      </c>
      <c r="D13" s="9">
        <v>0.5</v>
      </c>
      <c r="E13" s="11">
        <f>D13*$B$2</f>
        <v>0.5</v>
      </c>
      <c r="F13" t="s">
        <v>38</v>
      </c>
      <c r="G13" s="4">
        <f>E13*5.2</f>
        <v>2.6</v>
      </c>
    </row>
    <row r="14">
      <c r="A14" t="s">
        <v>55</v>
      </c>
      <c r="B14" t="s">
        <v>56</v>
      </c>
      <c r="C14" t="s">
        <v>57</v>
      </c>
      <c r="D14" s="9">
        <v>3</v>
      </c>
      <c r="E14" s="11">
        <f>D14*$B$2</f>
        <v>3</v>
      </c>
      <c r="F14" t="s">
        <v>38</v>
      </c>
      <c r="G14" s="4">
        <f>E14*4.5</f>
        <v>13.5</v>
      </c>
    </row>
    <row r="15">
      <c r="A15" t="s">
        <v>58</v>
      </c>
      <c r="B15" t="s">
        <v>59</v>
      </c>
      <c r="C15" t="s">
        <v>60</v>
      </c>
      <c r="D15" s="9">
        <v>0.073</v>
      </c>
      <c r="E15" s="11">
        <f>D15*$B$2</f>
        <v>0.073</v>
      </c>
      <c r="F15" t="s">
        <v>38</v>
      </c>
      <c r="G15" s="4">
        <f>E15*0.35</f>
        <v>0.02555</v>
      </c>
    </row>
    <row r="16">
      <c r="A16" t="s">
        <v>61</v>
      </c>
      <c r="B16" t="s">
        <v>62</v>
      </c>
      <c r="C16" t="s">
        <v>63</v>
      </c>
      <c r="D16" s="9">
        <v>26.25</v>
      </c>
      <c r="E16" s="11">
        <f>D16*$B$2</f>
        <v>26.25</v>
      </c>
      <c r="F16" t="s">
        <v>38</v>
      </c>
      <c r="G16" s="4">
        <f>E16*11.78</f>
        <v>309.225</v>
      </c>
    </row>
    <row r="17">
      <c r="A17"/>
      <c r="B17"/>
      <c r="C17"/>
      <c r="D17"/>
      <c r="E17"/>
      <c r="F17" t="s" s="3">
        <v>64</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25</v>
      </c>
      <c r="E3" t="s">
        <v>24</v>
      </c>
      <c r="F3" t="s">
        <v>72</v>
      </c>
    </row>
    <row r="4">
      <c r="A4">
        <v>2</v>
      </c>
      <c r="B4" t="s">
        <v>73</v>
      </c>
      <c r="C4" t="s">
        <v>74</v>
      </c>
      <c r="D4" s="11">
        <v>26.25</v>
      </c>
      <c r="E4" t="s">
        <v>38</v>
      </c>
      <c r="F4" t="s">
        <v>63</v>
      </c>
    </row>
    <row r="5">
      <c r="A5">
        <v>1</v>
      </c>
      <c r="B5" t="s">
        <v>75</v>
      </c>
      <c r="C5" t="s">
        <v>74</v>
      </c>
      <c r="D5" s="11">
        <v>5</v>
      </c>
      <c r="E5" t="s">
        <v>38</v>
      </c>
      <c r="F5" t="s">
        <v>51</v>
      </c>
    </row>
    <row r="6">
      <c r="A6">
        <v>1</v>
      </c>
      <c r="B6" t="s">
        <v>76</v>
      </c>
      <c r="C6" t="s">
        <v>74</v>
      </c>
      <c r="D6" s="11">
        <v>3</v>
      </c>
      <c r="E6" t="s">
        <v>38</v>
      </c>
      <c r="F6" t="s">
        <v>57</v>
      </c>
    </row>
    <row r="7">
      <c r="A7">
        <v>1</v>
      </c>
      <c r="B7" t="s">
        <v>77</v>
      </c>
      <c r="C7" t="s">
        <v>69</v>
      </c>
      <c r="D7" s="11">
        <v>0.15</v>
      </c>
      <c r="E7" t="s">
        <v>34</v>
      </c>
      <c r="F7" t="s">
        <v>78</v>
      </c>
    </row>
    <row r="8">
      <c r="A8">
        <v>2</v>
      </c>
      <c r="B8" t="s">
        <v>79</v>
      </c>
      <c r="C8" t="s">
        <v>74</v>
      </c>
      <c r="D8" s="11">
        <v>0.2</v>
      </c>
      <c r="E8" t="s">
        <v>45</v>
      </c>
      <c r="F8" t="s">
        <v>44</v>
      </c>
    </row>
    <row r="9">
      <c r="A9">
        <v>1</v>
      </c>
      <c r="B9" t="s">
        <v>80</v>
      </c>
      <c r="C9" t="s">
        <v>69</v>
      </c>
      <c r="D9" s="11">
        <v>5</v>
      </c>
      <c r="E9" t="s">
        <v>34</v>
      </c>
      <c r="F9" t="s">
        <v>81</v>
      </c>
    </row>
    <row r="10">
      <c r="A10">
        <v>2</v>
      </c>
      <c r="B10" t="s">
        <v>82</v>
      </c>
      <c r="C10" t="s">
        <v>74</v>
      </c>
      <c r="D10" s="11">
        <v>4.875</v>
      </c>
      <c r="E10" t="s">
        <v>34</v>
      </c>
      <c r="F10" t="s">
        <v>33</v>
      </c>
    </row>
    <row r="11">
      <c r="A11">
        <v>2</v>
      </c>
      <c r="B11" t="s">
        <v>83</v>
      </c>
      <c r="C11" t="s">
        <v>74</v>
      </c>
      <c r="D11" s="11">
        <v>0.125</v>
      </c>
      <c r="E11" t="s">
        <v>38</v>
      </c>
      <c r="F11" t="s">
        <v>48</v>
      </c>
    </row>
    <row r="12">
      <c r="A12">
        <v>1</v>
      </c>
      <c r="B12" t="s">
        <v>84</v>
      </c>
      <c r="C12" t="s">
        <v>74</v>
      </c>
      <c r="D12" s="11">
        <v>0.025</v>
      </c>
      <c r="E12" t="s">
        <v>38</v>
      </c>
      <c r="F12" t="s">
        <v>41</v>
      </c>
    </row>
    <row r="13">
      <c r="A13">
        <v>1</v>
      </c>
      <c r="B13" t="s">
        <v>85</v>
      </c>
      <c r="C13" t="s">
        <v>74</v>
      </c>
      <c r="D13" s="11">
        <v>0.5</v>
      </c>
      <c r="E13" t="s">
        <v>38</v>
      </c>
      <c r="F13" t="s">
        <v>54</v>
      </c>
    </row>
    <row r="14">
      <c r="A14">
        <v>1</v>
      </c>
      <c r="B14" t="s">
        <v>86</v>
      </c>
      <c r="C14" t="s">
        <v>74</v>
      </c>
      <c r="D14" s="11">
        <v>0.073</v>
      </c>
      <c r="E14" t="s">
        <v>38</v>
      </c>
      <c r="F14" t="s">
        <v>60</v>
      </c>
    </row>
    <row r="15">
      <c r="A15">
        <v>1</v>
      </c>
      <c r="B15" t="s">
        <v>87</v>
      </c>
      <c r="C15" t="s">
        <v>74</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E3" t="s" s="14"/>
      <c r="F3"/>
    </row>
    <row r="4">
      <c r="A4" t="s">
        <v>2</v>
      </c>
      <c r="B4">
        <v>3</v>
      </c>
      <c r="C4"/>
      <c r="D4" t="inlineStr" s="14">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E4" t="s" s="14"/>
      <c r="F4"/>
    </row>
    <row r="5">
      <c r="A5" t="s">
        <v>2</v>
      </c>
      <c r="B5">
        <v>4</v>
      </c>
      <c r="C5"/>
      <c r="D5" t="inlineStr" s="14">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E5" t="s" s="14"/>
      <c r="F5"/>
    </row>
    <row r="6">
      <c r="A6" t="s">
        <v>2</v>
      </c>
      <c r="B6">
        <v>5</v>
      </c>
      <c r="C6"/>
      <c r="D6" t="inlineStr" s="14">
        <is>
          <t>Terminer la preparation — Verser le jus de volaille au verjus et les grains de raisin rotis, sur les bacs de portions de pintade. Couvrir et stocker en armoire chaude. Maintenir a +63°C, en attente de consommation.</t>
        </is>
      </c>
      <c r="E6" t="s" s="14"/>
      <c r="F6"/>
    </row>
    <row r="7">
      <c r="A7" t="s">
        <v>2</v>
      </c>
      <c r="B7">
        <v>6</v>
      </c>
      <c r="C7"/>
      <c r="D7" t="s" s="14">
        <v>94</v>
      </c>
      <c r="E7" t="s" s="14"/>
      <c r="F7"/>
    </row>
    <row r="8">
      <c r="A8" t="s">
        <v>2</v>
      </c>
      <c r="B8">
        <v>7</v>
      </c>
      <c r="C8"/>
      <c r="D8" t="inlineStr" s="14">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E8" t="s" s="14"/>
      <c r="F8"/>
    </row>
    <row r="9">
      <c r="A9" t="s">
        <v>95</v>
      </c>
      <c r="B9">
        <v>1</v>
      </c>
      <c r="C9" t="s">
        <v>96</v>
      </c>
      <c r="D9" t="s" s="14">
        <v>97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98</v>
      </c>
      <c r="B1"/>
      <c r="C1"/>
      <c r="D1"/>
    </row>
    <row r="2">
      <c r="A2" t="str" s="15">
        <f>"GRO_CDC_108A · GRO.VOLAILLE · référence : "&amp;Besoins!B3&amp;" "&amp;Besoins!C3&amp;" · multiplicateur réglable sur la feuille ""Besoins"""</f>
        <v>GRO_CDC_108A · GRO.VOLAILLE · référence : 100 pc · multiplicateur réglable sur la feuille </v>
      </c>
      <c r="B2"/>
      <c r="C2"/>
      <c r="D2"/>
    </row>
    <row r="3">
      <c r="A3"/>
      <c r="B3"/>
      <c r="C3"/>
      <c r="D3"/>
    </row>
    <row r="4">
      <c r="A4" t="s" s="16">
        <v>99</v>
      </c>
      <c r="B4"/>
      <c r="C4"/>
      <c r="D4"/>
    </row>
    <row r="5">
      <c r="A5" t="s" s="17">
        <v>100</v>
      </c>
      <c r="B5" t="str" s="14">
        <f>Procedure!D2</f>
        <v>Mise en place du poste de travail — Verifier les DLC, peser les denrees, selectionner le materiel necessaire. Laver et desinfecter le materiel et le poste de travail en suivant les protocoles.</v>
      </c>
      <c r="C5"/>
      <c r="D5"/>
    </row>
    <row r="6">
      <c r="A6" t="s" s="17">
        <v>101</v>
      </c>
      <c r="B6" t="str" s="14">
        <f>Procedure!D3</f>
        <v>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v>
      </c>
      <c r="C6"/>
      <c r="D6"/>
    </row>
    <row r="7">
      <c r="A7"/>
      <c r="B7" t="s">
        <v>102</v>
      </c>
      <c r="C7" s="11">
        <f>'Besoins'!$B$2*25</f>
        <v>25</v>
      </c>
      <c r="D7" t="s">
        <v>24</v>
      </c>
    </row>
    <row r="8">
      <c r="A8"/>
      <c r="B8" t="str">
        <f>Besoins!B14</f>
        <v>RAISIN blanc sans pépin Import cat.I</v>
      </c>
      <c r="C8" s="11">
        <f>Besoins!E14</f>
        <v>3</v>
      </c>
      <c r="D8" t="str">
        <f>Besoins!F14</f>
        <v>kg</v>
      </c>
    </row>
    <row r="9">
      <c r="A9"/>
      <c r="B9" t="s">
        <v>103</v>
      </c>
      <c r="C9" s="11">
        <f>'Besoins'!$B$2*5</f>
        <v>5</v>
      </c>
      <c r="D9" t="s">
        <v>34</v>
      </c>
    </row>
    <row r="10">
      <c r="A10"/>
      <c r="B10" t="str">
        <f>Besoins!B9</f>
        <v>Fleur de thym dehydratee</v>
      </c>
      <c r="C10" s="11">
        <f>Besoins!E9</f>
        <v>0.025</v>
      </c>
      <c r="D10" t="str">
        <f>Besoins!F9</f>
        <v>kg</v>
      </c>
    </row>
    <row r="11">
      <c r="A11"/>
      <c r="B11" t="str">
        <f>Besoins!B13</f>
        <v>Beurre doux 82% MG plaquette</v>
      </c>
      <c r="C11" s="11">
        <f>Besoins!E13</f>
        <v>0.5</v>
      </c>
      <c r="D11" t="str">
        <f>Besoins!F13</f>
        <v>kg</v>
      </c>
    </row>
    <row r="12">
      <c r="A12"/>
      <c r="B12" t="str">
        <f>Besoins!B15</f>
        <v>Sel fin de cuisine</v>
      </c>
      <c r="C12" s="11">
        <f>Besoins!E15</f>
        <v>0.073</v>
      </c>
      <c r="D12" t="str">
        <f>Besoins!F15</f>
        <v>kg</v>
      </c>
    </row>
    <row r="13">
      <c r="A13"/>
      <c r="B13" t="str">
        <f>Besoins!B8</f>
        <v>Poivre noir moulu</v>
      </c>
      <c r="C13" s="11">
        <f>Besoins!E8</f>
        <v>0.007</v>
      </c>
      <c r="D13" t="str">
        <f>Besoins!F8</f>
        <v>kg</v>
      </c>
    </row>
    <row r="14">
      <c r="A14" t="s" s="17">
        <v>104</v>
      </c>
      <c r="B14" t="str" s="14">
        <f>Procedure!D4</f>
        <v>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v>
      </c>
      <c r="C14"/>
      <c r="D14"/>
    </row>
    <row r="15">
      <c r="A15" t="s" s="17">
        <v>105</v>
      </c>
      <c r="B15" t="str" s="14">
        <f>Procedure!D5</f>
        <v>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v>
      </c>
      <c r="C15"/>
      <c r="D15"/>
    </row>
    <row r="16">
      <c r="A16"/>
      <c r="B16" t="s">
        <v>106</v>
      </c>
      <c r="C16" s="11">
        <f>'Besoins'!$B$2*0.15</f>
        <v>0.15</v>
      </c>
      <c r="D16" t="s">
        <v>34</v>
      </c>
    </row>
    <row r="17">
      <c r="A17"/>
      <c r="B17" t="str">
        <f>Besoins!B12</f>
        <v>Raisin frais (grains)</v>
      </c>
      <c r="C17" s="11">
        <f>Besoins!E12</f>
        <v>5</v>
      </c>
      <c r="D17" t="str">
        <f>Besoins!F12</f>
        <v>kg</v>
      </c>
    </row>
    <row r="18">
      <c r="A18" t="s" s="17">
        <v>107</v>
      </c>
      <c r="B18" t="str" s="14">
        <f>Procedure!D6</f>
        <v>Terminer la preparation — Verser le jus de volaille au verjus et les grains de raisin rotis, sur les bacs de portions de pintade. Couvrir et stocker en armoire chaude. Maintenir a +63°C, en attente de consommation.</v>
      </c>
      <c r="C18"/>
      <c r="D18"/>
    </row>
    <row r="19">
      <c r="A19" t="s" s="17">
        <v>108</v>
      </c>
      <c r="B19" t="str" s="14">
        <f>Procedure!D7</f>
        <v>Servir — Dresser une portion de pintade sur une assiette. Accompagner de quelques grains de raisin rotis et arroser avec le verjus.</v>
      </c>
      <c r="C19"/>
      <c r="D19"/>
    </row>
    <row r="20">
      <c r="A20" t="s" s="17">
        <v>109</v>
      </c>
      <c r="B20" t="str" s="14">
        <f>Procedure!D8</f>
        <v>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v>
      </c>
      <c r="C20"/>
      <c r="D20"/>
    </row>
    <row r="21">
      <c r="A21"/>
      <c r="B21"/>
      <c r="C21"/>
      <c r="D21"/>
    </row>
    <row r="22">
      <c r="A22" t="s" s="16">
        <v>110</v>
      </c>
      <c r="B22"/>
      <c r="C22"/>
      <c r="D22"/>
    </row>
    <row r="23">
      <c r="A23" t="s" s="17">
        <v>100</v>
      </c>
      <c r="B23" t="str" s="14">
        <f>"[DISSOUDRE] "&amp;Procedure!D9</f>
        <v>[DISSOUDRE] Délayer la poudre dans l'eau froide en fouettant, puis porter à ébullition en remuant régulièrement.</v>
      </c>
      <c r="C23"/>
      <c r="D23"/>
    </row>
    <row r="24">
      <c r="A24"/>
      <c r="B24" t="str">
        <f>Besoins!B7</f>
        <v>EAU</v>
      </c>
      <c r="C24" s="11">
        <f>Besoins!E7</f>
        <v>4.875</v>
      </c>
      <c r="D24" t="str">
        <f>Besoins!F7</f>
        <v>lt</v>
      </c>
    </row>
    <row r="25">
      <c r="A25"/>
      <c r="B25" t="str">
        <f>Besoins!B11</f>
        <v>Fonds Brun Lié (Knorr Professional)</v>
      </c>
      <c r="C25" s="11">
        <f>Besoins!E11</f>
        <v>0.125</v>
      </c>
      <c r="D25" t="str">
        <f>Besoins!F11</f>
        <v>kg</v>
      </c>
    </row>
    <row r="26">
      <c r="A26"/>
      <c r="B26"/>
      <c r="C26"/>
      <c r="D26"/>
    </row>
    <row r="27">
      <c r="A27" t="s" s="18">
        <v>21</v>
      </c>
      <c r="B27"/>
      <c r="C27"/>
      <c r="D27"/>
    </row>
  </sheetData>
  <sheetProtection sheet="1" formatRows="0" formatColumns="0"/>
  <mergeCells count="13">
    <mergeCell ref="A1:D1"/>
    <mergeCell ref="A2:D2"/>
    <mergeCell ref="A4:D4"/>
    <mergeCell ref="B5:D5"/>
    <mergeCell ref="B6:D6"/>
    <mergeCell ref="B14:D14"/>
    <mergeCell ref="B15:D15"/>
    <mergeCell ref="B18:D18"/>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2026-09-15T21:32:57Z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2026-09-15T21:32:57Z</dcterms:modified>
  <cp:revision>1</cp:revision>
</cp:coreProperties>
</file>