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<sst xmlns="http://schemas.openxmlformats.org/spreadsheetml/2006/main" count="76" uniqueCount="76">
  <si>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</si>
  <si>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</si>
  <si>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</si>
  <si>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</si>
  <si>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</si>
  <si>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</si>
  <si>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</si>
  <si>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</si>
  <si>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</si>
  <si>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</si>
  <si>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</si>
  <si>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</si>
  <si>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</si>
  <si>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</si>
  <si>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</si>
  <si>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</si>
  <si>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</si>
  <si>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</si>
  <si>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MEL-HERBES-PRO</t>
  </si>
  <si>
    <t>Herbes de Provence</t>
  </si>
  <si>
    <t>Mélanges et épices composées</t>
  </si>
  <si>
    <t>HUI-OLIVE-VE</t>
  </si>
  <si>
    <t>Huile d'olive vierge extra</t>
  </si>
  <si>
    <t>Huiles végétales</t>
  </si>
  <si>
    <t>lt</t>
  </si>
  <si>
    <t>THON-TR-SURG</t>
  </si>
  <si>
    <t>Thon en tranches surgelées (grade collectivité)</t>
  </si>
  <si>
    <t>Poissons et fruits de mer</t>
  </si>
  <si>
    <t>SEL-FIN</t>
  </si>
  <si>
    <t>Sel fin de cuisine</t>
  </si>
  <si>
    <t>Sels et condiments de base</t>
  </si>
  <si>
    <t>RNMS00812</t>
  </si>
  <si>
    <t>Ail haché IQF</t>
  </si>
  <si>
    <t>Légumes surgelés</t>
  </si>
  <si>
    <t>RNMS00866</t>
  </si>
  <si>
    <t>Poivrons verts rouges en lanières surgelés</t>
  </si>
  <si>
    <t>RNMS00865</t>
  </si>
  <si>
    <t>Tomates en dés surgelées IQF</t>
  </si>
  <si>
    <t>RNMS00780</t>
  </si>
  <si>
    <t>Oignons émincés surgelés</t>
  </si>
  <si>
    <t>Pommes de terre surgelées</t>
  </si>
  <si>
    <t>Total</t>
  </si>
  <si>
    <t>Recette</t>
  </si>
  <si>
    <t>#</t>
  </si>
  <si>
    <t>Verbe</t>
  </si>
  <si>
    <t>Étape</t>
  </si>
  <si>
    <t>Précision technique</t>
  </si>
  <si>
    <t>Durée</t>
  </si>
  <si>
    <t>TRANCHES DE THON EN PIPÉRADE</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</si>
  <si>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</si>
  <si>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</si>
  <si>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Niveau</t>
  </si>
  <si>
    <t>Composant</t>
  </si>
  <si>
    <t>Type</t>
  </si>
  <si>
    <t>Quantité (× multiplicateur, voir feuille Besoins)</t>
  </si>
  <si>
    <t>recette</t>
  </si>
  <si>
    <t xml:space="preserve">    ↳ Thon en tranches surgelées (grade collectivité)</t>
  </si>
  <si>
    <t>matiere</t>
  </si>
  <si>
    <t xml:space="preserve">    ↳ Oignons émincés surgelés</t>
  </si>
  <si>
    <t xml:space="preserve">    ↳ Poivrons verts rouges en lanières surgelés</t>
  </si>
  <si>
    <t xml:space="preserve">    ↳ Ail haché IQF</t>
  </si>
  <si>
    <t xml:space="preserve">    ↳ Tomates en dés surgelées IQF</t>
  </si>
  <si>
    <t xml:space="preserve">    ↳ Herbes de Provence</t>
  </si>
  <si>
    <t xml:space="preserve">    ↳ Huile d'olive vierge extra</t>
  </si>
  <si>
    <t xml:space="preserve">    ↳ Piment de Cayenne</t>
  </si>
  <si>
    <t xml:space="preserve">    ↳ Sel fin de cuisine</t>
  </si>
  <si>
    <t xml:space="preserve">    ↳ Poivre noir moulu</t>
  </si>
  <si>
    <t>Fiche technique — TRANCHES DE THON EN PIPÉRADE</t>
  </si>
  <si>
    <t>TRANCHES DE THON EN PIPÉRADE  GRO_CDC_076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</si>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</sst>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E7*9.8</f>
        <v>0.098</v>
      </c>
    </row>
    <row r="8">
      <c r="A8" t="s">
        <v>16</v>
      </c>
      <c r="B8" t="s">
        <v>17</v>
      </c>
      <c r="C8" t="s">
        <v>14</v>
      </c>
      <c r="D8" s="4">
        <v>0.007</v>
      </c>
      <c r="E8" s="6">
        <f>D8*$B$2</f>
        <v>0.007</v>
      </c>
      <c r="F8" t="s">
        <v>15</v>
      </c>
      <c r="G8" s="8">
        <f>E8*12.5</f>
        <v>0.0875</v>
      </c>
    </row>
    <row r="9">
      <c r="A9" t="s">
        <v>18</v>
      </c>
      <c r="B9" t="s">
        <v>19</v>
      </c>
      <c r="C9" t="s">
        <v>20</v>
      </c>
      <c r="D9" s="4">
        <v>0.045</v>
      </c>
      <c r="E9" s="6">
        <f>D9*$B$2</f>
        <v>0.045</v>
      </c>
      <c r="F9" t="s">
        <v>15</v>
      </c>
      <c r="G9" s="8">
        <f>E9*9.5</f>
        <v>0.4275</v>
      </c>
    </row>
    <row r="10">
      <c r="A10" t="s">
        <v>21</v>
      </c>
      <c r="B10" t="s">
        <v>22</v>
      </c>
      <c r="C10" t="s">
        <v>23</v>
      </c>
      <c r="D10" s="4">
        <v>2</v>
      </c>
      <c r="E10" s="6">
        <f>D10*$B$2</f>
        <v>2</v>
      </c>
      <c r="F10" t="s">
        <v>24</v>
      </c>
      <c r="G10" s="8">
        <f>E10*7.5</f>
        <v>15</v>
      </c>
    </row>
    <row r="11">
      <c r="A11" t="s">
        <v>25</v>
      </c>
      <c r="B11" t="s">
        <v>26</v>
      </c>
      <c r="C11" t="s">
        <v>27</v>
      </c>
      <c r="D11" s="4">
        <v>12.5</v>
      </c>
      <c r="E11" s="6">
        <f>D11*$B$2</f>
        <v>12.5</v>
      </c>
      <c r="F11" t="s">
        <v>15</v>
      </c>
      <c r="G11" s="8">
        <f>E11*14.5</f>
        <v>181.25</v>
      </c>
    </row>
    <row r="12">
      <c r="A12" t="s">
        <v>28</v>
      </c>
      <c r="B12" t="s">
        <v>29</v>
      </c>
      <c r="C12" t="s">
        <v>30</v>
      </c>
      <c r="D12" s="4">
        <v>0.073</v>
      </c>
      <c r="E12" s="6">
        <f>D12*$B$2</f>
        <v>0.073</v>
      </c>
      <c r="F12" t="s">
        <v>15</v>
      </c>
      <c r="G12" s="8">
        <f>E12*0.35</f>
        <v>0.02555</v>
      </c>
    </row>
    <row r="13">
      <c r="A13" t="s">
        <v>31</v>
      </c>
      <c r="B13" t="s">
        <v>32</v>
      </c>
      <c r="C13" t="s">
        <v>33</v>
      </c>
      <c r="D13" s="4">
        <v>0.35</v>
      </c>
      <c r="E13" s="6">
        <f>D13*$B$2</f>
        <v>0.35</v>
      </c>
      <c r="F13" t="s">
        <v>15</v>
      </c>
      <c r="G13" s="8">
        <f>E13*9.26</f>
        <v>3.241</v>
      </c>
    </row>
    <row r="14">
      <c r="A14" t="s">
        <v>34</v>
      </c>
      <c r="B14" t="s">
        <v>35</v>
      </c>
      <c r="C14" t="s">
        <v>33</v>
      </c>
      <c r="D14" s="4">
        <v>10</v>
      </c>
      <c r="E14" s="6">
        <f>D14*$B$2</f>
        <v>10</v>
      </c>
      <c r="F14" t="s">
        <v>15</v>
      </c>
      <c r="G14" s="8">
        <f>E14*4.18</f>
        <v>41.8</v>
      </c>
    </row>
    <row r="15">
      <c r="A15" t="s">
        <v>36</v>
      </c>
      <c r="B15" t="s">
        <v>37</v>
      </c>
      <c r="C15" t="s">
        <v>33</v>
      </c>
      <c r="D15" s="4">
        <v>15</v>
      </c>
      <c r="E15" s="6">
        <f>D15*$B$2</f>
        <v>15</v>
      </c>
      <c r="F15" t="s">
        <v>15</v>
      </c>
      <c r="G15" s="8">
        <f>E15*2.92</f>
        <v>43.8</v>
      </c>
    </row>
    <row r="16">
      <c r="A16" t="s">
        <v>38</v>
      </c>
      <c r="B16" t="s">
        <v>39</v>
      </c>
      <c r="C16" t="s">
        <v>40</v>
      </c>
      <c r="D16" s="4">
        <v>10</v>
      </c>
      <c r="E16" s="6">
        <f>D16*$B$2</f>
        <v>10</v>
      </c>
      <c r="F16" t="s">
        <v>15</v>
      </c>
      <c r="G16" s="8">
        <f>E16*3.89</f>
        <v>38.9</v>
      </c>
    </row>
    <row r="17">
      <c r="A17"/>
      <c r="B17"/>
      <c r="C17"/>
      <c r="D17"/>
      <c r="E17"/>
      <c r="F17" t="s" s="9">
        <v>41</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inlineStr" s="11">
        <is>
          <t>Mise en place du poste de travail — Vérifiez les DLC, pesez les denrées, sélectionnez le matériel nécessaire. Désinfectez le matériel et le poste de travail suivant les protocoles.</t>
        </is>
      </c>
      <c r="E2" t="s" s="11"/>
      <c r="F2"/>
    </row>
    <row r="3">
      <c r="A3" t="s">
        <v>48</v>
      </c>
      <c r="B3">
        <v>2</v>
      </c>
      <c r="C3"/>
      <c r="D3" t="inlineStr" s="11">
        <is>
          <t>Préparations préliminaires — La veille, décongelez le thon en suivant la procédure. Déconditionnez les dés de tomates surgelés. Réservez au froid en attente d'utilisation. Déconditionnez les végétaux en suivant la procédure. Réservez au froid.</t>
        </is>
      </c>
      <c r="E3" t="s" s="11"/>
      <c r="F3"/>
    </row>
    <row r="4">
      <c r="A4" t="s">
        <v>48</v>
      </c>
      <c r="B4">
        <v>3</v>
      </c>
      <c r="C4"/>
      <c r="D4" t="inlineStr" s="11">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t="s" s="11"/>
      <c r="F4"/>
    </row>
    <row r="5">
      <c r="A5" t="s">
        <v>48</v>
      </c>
      <c r="B5">
        <v>4</v>
      </c>
      <c r="C5"/>
      <c r="D5" t="inlineStr" s="11">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t="s" s="11"/>
      <c r="F5"/>
    </row>
    <row r="6">
      <c r="A6" t="s">
        <v>48</v>
      </c>
      <c r="B6">
        <v>5</v>
      </c>
      <c r="C6"/>
      <c r="D6" t="s" s="11">
        <v>49</v>
      </c>
      <c r="E6" t="s" s="11"/>
      <c r="F6"/>
    </row>
    <row r="7">
      <c r="A7" t="s">
        <v>48</v>
      </c>
      <c r="B7">
        <v>6</v>
      </c>
      <c r="C7"/>
      <c r="D7" t="s" s="11">
        <v>50</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48</v>
      </c>
      <c r="C2" t="s">
        <v>55</v>
      </c>
      <c r="D2" s="6">
        <f>'Besoins'!$B$2*100</f>
        <v>100</v>
      </c>
      <c r="E2" t="s">
        <v>3</v>
      </c>
    </row>
    <row r="3">
      <c r="A3">
        <v>1</v>
      </c>
      <c r="B3" t="s">
        <v>56</v>
      </c>
      <c r="C3" t="s">
        <v>57</v>
      </c>
      <c r="D3" s="6">
        <f>'Besoins'!$B$2*12.5</f>
        <v>12.5</v>
      </c>
      <c r="E3" t="s">
        <v>15</v>
      </c>
    </row>
    <row r="4">
      <c r="A4">
        <v>1</v>
      </c>
      <c r="B4" t="s">
        <v>58</v>
      </c>
      <c r="C4" t="s">
        <v>57</v>
      </c>
      <c r="D4" s="6">
        <f>'Besoins'!$B$2*10</f>
        <v>10</v>
      </c>
      <c r="E4" t="s">
        <v>15</v>
      </c>
    </row>
    <row r="5">
      <c r="A5">
        <v>1</v>
      </c>
      <c r="B5" t="s">
        <v>59</v>
      </c>
      <c r="C5" t="s">
        <v>57</v>
      </c>
      <c r="D5" s="6">
        <f>'Besoins'!$B$2*10</f>
        <v>10</v>
      </c>
      <c r="E5" t="s">
        <v>15</v>
      </c>
    </row>
    <row r="6">
      <c r="A6">
        <v>1</v>
      </c>
      <c r="B6" t="s">
        <v>60</v>
      </c>
      <c r="C6" t="s">
        <v>57</v>
      </c>
      <c r="D6" s="6">
        <f>'Besoins'!$B$2*0.35</f>
        <v>0.35</v>
      </c>
      <c r="E6" t="s">
        <v>15</v>
      </c>
    </row>
    <row r="7">
      <c r="A7">
        <v>1</v>
      </c>
      <c r="B7" t="s">
        <v>61</v>
      </c>
      <c r="C7" t="s">
        <v>57</v>
      </c>
      <c r="D7" s="6">
        <f>'Besoins'!$B$2*15</f>
        <v>15</v>
      </c>
      <c r="E7" t="s">
        <v>15</v>
      </c>
    </row>
    <row r="8">
      <c r="A8">
        <v>1</v>
      </c>
      <c r="B8" t="s">
        <v>62</v>
      </c>
      <c r="C8" t="s">
        <v>57</v>
      </c>
      <c r="D8" s="6">
        <f>'Besoins'!$B$2*0.045</f>
        <v>0.045</v>
      </c>
      <c r="E8" t="s">
        <v>15</v>
      </c>
    </row>
    <row r="9">
      <c r="A9">
        <v>1</v>
      </c>
      <c r="B9" t="s">
        <v>63</v>
      </c>
      <c r="C9" t="s">
        <v>57</v>
      </c>
      <c r="D9" s="6">
        <f>'Besoins'!$B$2*2</f>
        <v>2</v>
      </c>
      <c r="E9" t="s">
        <v>24</v>
      </c>
    </row>
    <row r="10">
      <c r="A10">
        <v>1</v>
      </c>
      <c r="B10" t="s">
        <v>64</v>
      </c>
      <c r="C10" t="s">
        <v>57</v>
      </c>
      <c r="D10" s="6">
        <f>'Besoins'!$B$2*0.01</f>
        <v>0.01</v>
      </c>
      <c r="E10" t="s">
        <v>15</v>
      </c>
    </row>
    <row r="11">
      <c r="A11">
        <v>1</v>
      </c>
      <c r="B11" t="s">
        <v>65</v>
      </c>
      <c r="C11" t="s">
        <v>57</v>
      </c>
      <c r="D11" s="6">
        <f>'Besoins'!$B$2*0.073</f>
        <v>0.073</v>
      </c>
      <c r="E11" t="s">
        <v>15</v>
      </c>
    </row>
    <row r="12">
      <c r="A12">
        <v>1</v>
      </c>
      <c r="B12" t="s">
        <v>66</v>
      </c>
      <c r="C12" t="s">
        <v>57</v>
      </c>
      <c r="D12" s="6">
        <f>'Besoins'!$B$2*0.007</f>
        <v>0.007</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67</v>
      </c>
      <c r="B1"/>
      <c r="C1"/>
      <c r="D1"/>
    </row>
    <row r="2">
      <c r="A2" t="str" s="12">
        <f>"GRO_CDC_076 · GRO.POISSONS · référence : "&amp;Besoins!B3&amp;" "&amp;Besoins!C3&amp;" · multiplicateur réglable sur la feuille ""Besoins"""</f>
        <v>GRO_CDC_076 · GRO.POISSONS · référence : 100 pc · multiplicateur réglable sur la feuille </v>
      </c>
      <c r="B2"/>
      <c r="C2"/>
      <c r="D2"/>
    </row>
    <row r="3">
      <c r="A3"/>
      <c r="B3"/>
      <c r="C3"/>
      <c r="D3"/>
    </row>
    <row r="4">
      <c r="A4" t="s" s="13">
        <v>68</v>
      </c>
      <c r="B4"/>
      <c r="C4"/>
      <c r="D4"/>
    </row>
    <row r="5">
      <c r="A5" t="s" s="14">
        <v>69</v>
      </c>
      <c r="B5" t="str" s="11">
        <f>Procedure!D2</f>
        <v>Mise en place du poste de travail — Vérifiez les DLC, pesez les denrées, sélectionnez le matériel nécessaire. Désinfectez le matériel et le poste de travail suivant les protocoles.</v>
      </c>
      <c r="C5"/>
      <c r="D5"/>
    </row>
    <row r="6">
      <c r="A6" t="s" s="14">
        <v>70</v>
      </c>
      <c r="B6" t="str" s="11">
        <f>Procedure!D3</f>
        <v>Préparations préliminaires — La veille, décongelez le thon en suivant la procédure. Déconditionnez les dés de tomates surgelés. Réservez au froid en attente d'utilisation. Déconditionnez les végétaux en suivant la procédure. Réservez au froid.</v>
      </c>
      <c r="C6"/>
      <c r="D6"/>
    </row>
    <row r="7">
      <c r="A7"/>
      <c r="B7" t="str">
        <f>Besoins!B16</f>
        <v>Oignons émincés surgelés</v>
      </c>
      <c r="C7" s="6">
        <f>Besoins!E16</f>
        <v>10</v>
      </c>
      <c r="D7" t="str">
        <f>Besoins!F16</f>
        <v>kg</v>
      </c>
    </row>
    <row r="8">
      <c r="A8"/>
      <c r="B8" t="str">
        <f>Besoins!B14</f>
        <v>Poivrons verts rouges en lanières surgelés</v>
      </c>
      <c r="C8" s="6">
        <f>Besoins!E14</f>
        <v>10</v>
      </c>
      <c r="D8" t="str">
        <f>Besoins!F14</f>
        <v>kg</v>
      </c>
    </row>
    <row r="9">
      <c r="A9"/>
      <c r="B9" t="str">
        <f>Besoins!B15</f>
        <v>Tomates en dés surgelées IQF</v>
      </c>
      <c r="C9" s="6">
        <f>Besoins!E15</f>
        <v>15</v>
      </c>
      <c r="D9" t="str">
        <f>Besoins!F15</f>
        <v>kg</v>
      </c>
    </row>
    <row r="10">
      <c r="A10" t="s" s="14">
        <v>71</v>
      </c>
      <c r="B10" t="str" s="11">
        <f>Procedure!D4</f>
        <v>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v>
      </c>
      <c r="C10"/>
      <c r="D10"/>
    </row>
    <row r="11">
      <c r="A11"/>
      <c r="B11" t="str">
        <f>Besoins!B13</f>
        <v>Ail haché IQF</v>
      </c>
      <c r="C11" s="6">
        <f>Besoins!E13</f>
        <v>0.35</v>
      </c>
      <c r="D11" t="str">
        <f>Besoins!F13</f>
        <v>kg</v>
      </c>
    </row>
    <row r="12">
      <c r="A12"/>
      <c r="B12" t="str">
        <f>Besoins!B9</f>
        <v>Herbes de Provence</v>
      </c>
      <c r="C12" s="6">
        <f>Besoins!E9</f>
        <v>0.045</v>
      </c>
      <c r="D12" t="str">
        <f>Besoins!F9</f>
        <v>kg</v>
      </c>
    </row>
    <row r="13">
      <c r="A13"/>
      <c r="B13" t="str">
        <f>Besoins!B10</f>
        <v>Huile d'olive vierge extra</v>
      </c>
      <c r="C13" s="6">
        <f>Besoins!E10</f>
        <v>2</v>
      </c>
      <c r="D13" t="str">
        <f>Besoins!F10</f>
        <v>lt</v>
      </c>
    </row>
    <row r="14">
      <c r="A14"/>
      <c r="B14" t="str">
        <f>Besoins!B7</f>
        <v>Piment de Cayenne</v>
      </c>
      <c r="C14" s="6">
        <f>Besoins!E7</f>
        <v>0.01</v>
      </c>
      <c r="D14" t="str">
        <f>Besoins!F7</f>
        <v>kg</v>
      </c>
    </row>
    <row r="15">
      <c r="A15"/>
      <c r="B15" t="str">
        <f>Besoins!B12</f>
        <v>Sel fin de cuisine</v>
      </c>
      <c r="C15" s="6">
        <f>Besoins!E12</f>
        <v>0.073</v>
      </c>
      <c r="D15" t="str">
        <f>Besoins!F12</f>
        <v>kg</v>
      </c>
    </row>
    <row r="16">
      <c r="A16"/>
      <c r="B16" t="str">
        <f>Besoins!B8</f>
        <v>Poivre noir moulu</v>
      </c>
      <c r="C16" s="6">
        <f>Besoins!E8</f>
        <v>0.007</v>
      </c>
      <c r="D16" t="str">
        <f>Besoins!F8</f>
        <v>kg</v>
      </c>
    </row>
    <row r="17">
      <c r="A17" t="s" s="14">
        <v>72</v>
      </c>
      <c r="B17" t="str" s="11">
        <f>Procedure!D5</f>
        <v>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v>
      </c>
      <c r="C17"/>
      <c r="D17"/>
    </row>
    <row r="18">
      <c r="A18"/>
      <c r="B18" t="str">
        <f>Besoins!B11</f>
        <v>Thon en tranches surgelées (grade collectivité)</v>
      </c>
      <c r="C18" s="6">
        <f>Besoins!E11</f>
        <v>12.5</v>
      </c>
      <c r="D18" t="str">
        <f>Besoins!F11</f>
        <v>kg</v>
      </c>
    </row>
    <row r="19">
      <c r="A19" t="s" s="14">
        <v>73</v>
      </c>
      <c r="B19" t="str" s="11">
        <f>Procedure!D6</f>
        <v>Servir — Servez une tranche de thon sur un lit de pipérade. On peut accompagner le poisson de riz pilaf, de pommes anglaise, etc.</v>
      </c>
      <c r="C19"/>
      <c r="D19"/>
    </row>
    <row r="20">
      <c r="A20" t="s" s="14">
        <v>74</v>
      </c>
      <c r="B20" t="str" s="11">
        <f>Procedure!D7</f>
        <v>Suggestions — On peut utiliser des tomates fraîches ou des dés de tomates surgelés. On peut mouiller le fond des bacs avec un peu de vin blanc avant cuisson.</v>
      </c>
      <c r="C20"/>
      <c r="D20"/>
    </row>
    <row r="21">
      <c r="A21"/>
      <c r="B21"/>
      <c r="C21"/>
      <c r="D21"/>
    </row>
    <row r="22">
      <c r="A22" t="s" s="15">
        <v>75</v>
      </c>
      <c r="B22"/>
      <c r="C22"/>
      <c r="D22"/>
    </row>
  </sheetData>
  <sheetProtection sheet="1" formatRows="0" formatColumns="0"/>
  <mergeCells count="10">
    <mergeCell ref="A1:D1"/>
    <mergeCell ref="A2:D2"/>
    <mergeCell ref="A4:D4"/>
    <mergeCell ref="B5:D5"/>
    <mergeCell ref="B6:D6"/>
    <mergeCell ref="B10:D10"/>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2026-09-16T02:01:00Z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2026-09-16T02:01:00Z</dcterms:modified>
  <cp:revision>1</cp:revision>
</cp:coreProperties>
</file>