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<sst xmlns="http://schemas.openxmlformats.org/spreadsheetml/2006/main" count="103" uniqueCount="103">
  <si>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</si>
  <si>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</si>
  <si>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</si>
  <si>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</si>
  <si>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</si>
  <si>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</si>
  <si>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</si>
  <si>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</si>
  <si>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</si>
  <si>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</si>
  <si>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</si>
  <si>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</si>
  <si>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</si>
  <si>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</si>
  <si>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</si>
  <si>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</si>
  <si>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</si>
  <si>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</si>
  <si>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</si>
  <si>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</si>
  <si>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</si>
  <si>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</si>
  <si>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</si>
  <si>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</si>
  <si>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</si>
  <si>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</si>
  <si>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</si>
  <si>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</si>
  <si>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</si>
  <si>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</si>
  <si>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</si>
  <si>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</si>
  <si>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</si>
  <si>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</si>
  <si>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</si>
  <si>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</si>
  <si>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</si>
  <si>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</si>
  <si>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</si>
  <si>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</si>
  <si>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</si>
  <si>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</si>
  <si>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</si>
  <si>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</si>
  <si>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</si>
  <si>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</si>
  <si>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</si>
  <si>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</si>
  <si>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</si>
  <si>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</si>
  <si>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</si>
  <si>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</si>
  <si>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</si>
  <si>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</si>
  <si>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(VOLAILLE)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</si>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</sst>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</v>
      </c>
      <c r="E9" s="6">
        <f>D9*$B$2</f>
        <v>6.2</v>
      </c>
      <c r="F9" t="s">
        <v>15</v>
      </c>
      <c r="G9" s="8">
        <f>E9*0.003</f>
        <v>0.0186</v>
      </c>
    </row>
    <row r="10">
      <c r="A10" t="s" s="9">
        <v>23</v>
      </c>
      <c r="B10" t="s">
        <v>24</v>
      </c>
      <c r="C10" t="s">
        <v>25</v>
      </c>
      <c r="D10" s="4">
        <v>0.325</v>
      </c>
      <c r="E10" s="6">
        <f>D10*$B$2</f>
        <v>0.325</v>
      </c>
      <c r="F10" t="s">
        <v>3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0.002</v>
      </c>
      <c r="E11" s="6">
        <f>D11*$B$2</f>
        <v>0.002</v>
      </c>
      <c r="F11" t="s">
        <v>19</v>
      </c>
      <c r="G11" s="8">
        <f>E11*20</f>
        <v>0.04</v>
      </c>
    </row>
    <row r="12">
      <c r="A12" t="s">
        <v>29</v>
      </c>
      <c r="B12" t="s">
        <v>30</v>
      </c>
      <c r="C12" t="s">
        <v>28</v>
      </c>
      <c r="D12" s="4">
        <v>0.002</v>
      </c>
      <c r="E12" s="6">
        <f>D12*$B$2</f>
        <v>0.002</v>
      </c>
      <c r="F12" t="s">
        <v>19</v>
      </c>
      <c r="G12" s="8">
        <f>E12*9.8</f>
        <v>0.0196</v>
      </c>
    </row>
    <row r="13">
      <c r="A13" t="s">
        <v>31</v>
      </c>
      <c r="B13" t="s">
        <v>32</v>
      </c>
      <c r="C13" t="s">
        <v>28</v>
      </c>
      <c r="D13" s="4">
        <v>0.006</v>
      </c>
      <c r="E13" s="6">
        <f>D13*$B$2</f>
        <v>0.006</v>
      </c>
      <c r="F13" t="s">
        <v>19</v>
      </c>
      <c r="G13" s="8">
        <f>E13*14.8</f>
        <v>0.0888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0.325</v>
      </c>
      <c r="E15" s="6">
        <f>D15*$B$2</f>
        <v>0.325</v>
      </c>
      <c r="F15" t="s">
        <v>19</v>
      </c>
      <c r="G15" s="8">
        <f>E15*4.9</f>
        <v>1.5925</v>
      </c>
    </row>
    <row r="16">
      <c r="A16" t="s">
        <v>39</v>
      </c>
      <c r="B16" t="s">
        <v>40</v>
      </c>
      <c r="C16" t="s">
        <v>38</v>
      </c>
      <c r="D16" s="4">
        <v>0.5</v>
      </c>
      <c r="E16" s="6">
        <f>D16*$B$2</f>
        <v>0.5</v>
      </c>
      <c r="F16" t="s">
        <v>19</v>
      </c>
      <c r="G16" s="8">
        <f>E16*5.2</f>
        <v>2.6</v>
      </c>
    </row>
    <row r="17">
      <c r="A17" t="s">
        <v>41</v>
      </c>
      <c r="B17" t="s">
        <v>42</v>
      </c>
      <c r="C17" t="s">
        <v>43</v>
      </c>
      <c r="D17" s="4">
        <v>2</v>
      </c>
      <c r="E17" s="6">
        <f>D17*$B$2</f>
        <v>2</v>
      </c>
      <c r="F17" t="s">
        <v>15</v>
      </c>
      <c r="G17" s="8">
        <f>E17*2.2</f>
        <v>4.4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19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s" s="12">
        <v>56</v>
      </c>
      <c r="E3" t="s" s="12"/>
      <c r="F3"/>
    </row>
    <row r="4">
      <c r="A4" t="s">
        <v>57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57</v>
      </c>
      <c r="B5">
        <v>2</v>
      </c>
      <c r="C5"/>
      <c r="D5" t="s" s="12">
        <v>58</v>
      </c>
      <c r="E5" t="s" s="12"/>
      <c r="F5"/>
    </row>
    <row r="6">
      <c r="A6" t="s">
        <v>57</v>
      </c>
      <c r="B6">
        <v>3</v>
      </c>
      <c r="C6"/>
      <c r="D6" t="s" s="12">
        <v>59</v>
      </c>
      <c r="E6" t="s" s="12"/>
      <c r="F6"/>
    </row>
    <row r="7">
      <c r="A7" t="s">
        <v>60</v>
      </c>
      <c r="B7">
        <v>1</v>
      </c>
      <c r="C7"/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62</v>
      </c>
      <c r="B10">
        <v>3</v>
      </c>
      <c r="C10" t="s">
        <v>66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67</v>
      </c>
      <c r="F10"/>
    </row>
    <row r="11">
      <c r="A11" t="s">
        <v>62</v>
      </c>
      <c r="B11">
        <v>4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54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'Besoins'!$B$2*100</f>
        <v>100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'Besoins'!$B$2*8</f>
        <v>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'Besoins'!$B$2*6.2</f>
        <v>6.2</v>
      </c>
      <c r="E5" t="s">
        <v>15</v>
      </c>
    </row>
    <row r="6">
      <c r="A6">
        <v>3</v>
      </c>
      <c r="B6" t="s">
        <v>79</v>
      </c>
      <c r="C6" t="s">
        <v>78</v>
      </c>
      <c r="D6" s="6">
        <f>'Besoins'!$B$2*1.6</f>
        <v>1.6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'Besoins'!$B$2*0.2</f>
        <v>0.2</v>
      </c>
      <c r="E7" t="s">
        <v>19</v>
      </c>
    </row>
    <row r="8">
      <c r="A8">
        <v>2</v>
      </c>
      <c r="B8" t="s">
        <v>81</v>
      </c>
      <c r="C8" t="s">
        <v>78</v>
      </c>
      <c r="D8" s="6">
        <f>'Besoins'!$B$2*0.06</f>
        <v>0.06</v>
      </c>
      <c r="E8" t="s">
        <v>19</v>
      </c>
    </row>
    <row r="9">
      <c r="A9">
        <v>2</v>
      </c>
      <c r="B9" t="s">
        <v>82</v>
      </c>
      <c r="C9" t="s">
        <v>78</v>
      </c>
      <c r="D9" s="6">
        <f>'Besoins'!$B$2*0.002</f>
        <v>0.002</v>
      </c>
      <c r="E9" t="s">
        <v>19</v>
      </c>
    </row>
    <row r="10">
      <c r="A10">
        <v>2</v>
      </c>
      <c r="B10" t="s">
        <v>83</v>
      </c>
      <c r="C10" t="s">
        <v>78</v>
      </c>
      <c r="D10" s="6">
        <f>'Besoins'!$B$2*0.006</f>
        <v>0.006</v>
      </c>
      <c r="E10" t="s">
        <v>19</v>
      </c>
    </row>
    <row r="11">
      <c r="A11">
        <v>2</v>
      </c>
      <c r="B11" t="s">
        <v>84</v>
      </c>
      <c r="C11" t="s">
        <v>78</v>
      </c>
      <c r="D11" s="6">
        <f>'Besoins'!$B$2*0.002</f>
        <v>0.002</v>
      </c>
      <c r="E11" t="s">
        <v>19</v>
      </c>
    </row>
    <row r="12">
      <c r="A12">
        <v>2</v>
      </c>
      <c r="B12" t="s">
        <v>85</v>
      </c>
      <c r="C12" t="s">
        <v>74</v>
      </c>
      <c r="D12" s="6">
        <f>'Besoins'!$B$2*0.65</f>
        <v>0.65</v>
      </c>
      <c r="E12" t="s">
        <v>19</v>
      </c>
    </row>
    <row r="13">
      <c r="A13">
        <v>3</v>
      </c>
      <c r="B13" t="s">
        <v>86</v>
      </c>
      <c r="C13" t="s">
        <v>78</v>
      </c>
      <c r="D13" s="6">
        <f>'Besoins'!$B$2*0.325</f>
        <v>0.325</v>
      </c>
      <c r="E13" t="s">
        <v>19</v>
      </c>
    </row>
    <row r="14">
      <c r="A14">
        <v>3</v>
      </c>
      <c r="B14" t="s">
        <v>87</v>
      </c>
      <c r="C14" t="s">
        <v>78</v>
      </c>
      <c r="D14" s="6">
        <f>'Besoins'!$B$2*0.325</f>
        <v>0.325</v>
      </c>
      <c r="E14" t="s">
        <v>19</v>
      </c>
    </row>
    <row r="15">
      <c r="A15">
        <v>2</v>
      </c>
      <c r="B15" t="s">
        <v>88</v>
      </c>
      <c r="C15" t="s">
        <v>78</v>
      </c>
      <c r="D15" s="6">
        <f>'Besoins'!$B$2*2</f>
        <v>2</v>
      </c>
      <c r="E15" t="s">
        <v>15</v>
      </c>
    </row>
    <row r="16">
      <c r="A16">
        <v>2</v>
      </c>
      <c r="B16" t="s">
        <v>89</v>
      </c>
      <c r="C16" t="s">
        <v>78</v>
      </c>
      <c r="D16" s="6">
        <f>'Besoins'!$B$2*0.5</f>
        <v>0.5</v>
      </c>
      <c r="E16" t="s">
        <v>19</v>
      </c>
    </row>
    <row r="17">
      <c r="A17">
        <v>1</v>
      </c>
      <c r="B17" t="s">
        <v>90</v>
      </c>
      <c r="C17" t="s">
        <v>78</v>
      </c>
      <c r="D17" s="6">
        <f>'Besoins'!$B$2*0.6</f>
        <v>0.6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94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95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5">
        <v>93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95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97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6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6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6">
        <f>Besoins!E11</f>
        <v>0.002</v>
      </c>
      <c r="D17" t="str">
        <f>Besoins!F11</f>
        <v>kg</v>
      </c>
    </row>
    <row r="18">
      <c r="A18" t="s" s="15">
        <v>98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6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6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 t="s" s="15">
        <v>93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6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6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4">
        <v>100</v>
      </c>
      <c r="B28"/>
      <c r="C28"/>
      <c r="D28"/>
    </row>
    <row r="29">
      <c r="A29" t="s" s="15">
        <v>93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6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6">
        <f>Besoins!E10</f>
        <v>0.325</v>
      </c>
      <c r="D31" t="str">
        <f>Besoins!F10</f>
        <v>kg</v>
      </c>
    </row>
    <row r="32">
      <c r="A32" t="s" s="15">
        <v>95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6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6">
        <f>Besoins!E10</f>
        <v>0.325</v>
      </c>
      <c r="D34" t="str">
        <f>Besoins!F10</f>
        <v>kg</v>
      </c>
    </row>
    <row r="35">
      <c r="A35" t="s" s="15">
        <v>98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101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102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2026-09-15T21:33:45Z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2026-09-15T21:33:45Z</dcterms:modified>
  <cp:revision>1</cp:revision>
</cp:coreProperties>
</file>