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<sst xmlns="http://schemas.openxmlformats.org/spreadsheetml/2006/main" count="89" uniqueCount="89">
  <si>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</si>
  <si>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</si>
  <si>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</si>
  <si>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</si>
  <si>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</si>
  <si>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</si>
  <si>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</si>
  <si>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</si>
  <si>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</si>
  <si>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</si>
  <si>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</si>
  <si>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</si>
  <si>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</si>
  <si>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</si>
  <si>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</si>
  <si>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</si>
  <si>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</si>
  <si>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</si>
  <si>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</si>
  <si>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</si>
  <si>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</si>
  <si>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</si>
  <si>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</si>
  <si>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</si>
  <si>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</si>
  <si>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</si>
  <si>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</si>
  <si>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</si>
  <si>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</si>
  <si>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</si>
  <si>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</si>
  <si>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</si>
  <si>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</si>
  <si>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</si>
  <si>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</si>
  <si>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</si>
  <si>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</si>
  <si>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</si>
  <si>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</si>
  <si>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</si>
  <si>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</si>
  <si>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</si>
  <si>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</si>
  <si>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</si>
  <si>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</si>
  <si>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</si>
  <si>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</si>
  <si>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</si>
  <si>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</si>
  <si>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</si>
  <si>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</si>
  <si>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</si>
  <si>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IVOIRE (VEAU)</t>
  </si>
  <si>
    <t>Adjoindre 100 g de concentré de viande à la sauce suprême.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</si>
  <si>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</si>
  <si>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</si>
  <si>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</si>
  <si>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</si>
  <si>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</si>
  <si>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</si>
  <si>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</si>
  <si>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</si>
  <si>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</si>
  <si>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</si>
  <si>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(VEAU)</t>
  </si>
  <si>
    <t xml:space="preserve">        ↳ Fond de veau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</si>
  <si>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</si>
  <si>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</si>
  <si>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</si>
  <si>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</si>
  <si>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</si>
  <si>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</si>
  <si>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</si>
  <si>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</si>
  <si>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</si>
  <si>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</si>
  <si>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</si>
  <si>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</si>
  <si>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Fiche technique — SAUCE IVOIRE (VEAU)</t>
  </si>
  <si>
    <t>SAUCE IVOIRE (VEAU)  GRO_CDC_206IvVe</t>
  </si>
  <si>
    <t>1.</t>
  </si>
  <si>
    <t xml:space="preserve">    SAUCE SUPRÊME (VEAU)</t>
  </si>
  <si>
    <t>↳ SAUCE SUPRÊME (VEAU)  GRO_CDC_206SuVe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</si>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</sst>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22</v>
      </c>
      <c r="G12" s="8">
        <f>E12*18</f>
        <v>1.8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22</v>
      </c>
      <c r="G13" s="8">
        <f>E13*0.56</f>
        <v>0.364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22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1.15</v>
      </c>
      <c r="E15" s="6">
        <f>D15*$B$2</f>
        <v>1.15</v>
      </c>
      <c r="F15" t="s">
        <v>22</v>
      </c>
      <c r="G15" s="8">
        <f>E15*5.2</f>
        <v>5.98</v>
      </c>
    </row>
    <row r="16">
      <c r="A16" t="s">
        <v>39</v>
      </c>
      <c r="B16" t="s">
        <v>40</v>
      </c>
      <c r="C16" t="s">
        <v>41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54</v>
      </c>
      <c r="B3">
        <v>1</v>
      </c>
      <c r="C3"/>
      <c r="D3" t="inlineStr" s="12">
        <is>
          <t>Mise en place du poste de travail — Vérifier les D.L.C., peser les denrées, sélectionner le matériel. Désinfecter le matériel et le poste de travail suivant les protocoles.</t>
        </is>
      </c>
      <c r="E3" t="s" s="12"/>
      <c r="F3"/>
    </row>
    <row r="4">
      <c r="A4" t="s">
        <v>54</v>
      </c>
      <c r="B4">
        <v>2</v>
      </c>
      <c r="C4"/>
      <c r="D4" t="s" s="12">
        <v>55</v>
      </c>
      <c r="E4" t="s" s="12"/>
      <c r="F4"/>
    </row>
    <row r="5">
      <c r="A5" t="s">
        <v>54</v>
      </c>
      <c r="B5">
        <v>3</v>
      </c>
      <c r="C5"/>
      <c r="D5" t="s" s="12">
        <v>56</v>
      </c>
      <c r="E5" t="s" s="12"/>
      <c r="F5"/>
    </row>
    <row r="6">
      <c r="A6" t="s">
        <v>57</v>
      </c>
      <c r="B6">
        <v>1</v>
      </c>
      <c r="C6"/>
      <c r="D6" t="s" s="12">
        <v>58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52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'Besoins'!$B$2*100</f>
        <v>100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'Besoins'!$B$2*8</f>
        <v>8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'Besoins'!$B$2*6.2</f>
        <v>6.2</v>
      </c>
      <c r="E5" t="s">
        <v>15</v>
      </c>
    </row>
    <row r="6">
      <c r="A6">
        <v>3</v>
      </c>
      <c r="B6" t="s">
        <v>68</v>
      </c>
      <c r="C6" t="s">
        <v>67</v>
      </c>
      <c r="D6" s="6">
        <f>'Besoins'!$B$2*1.6</f>
        <v>1.6</v>
      </c>
      <c r="E6" t="s">
        <v>15</v>
      </c>
    </row>
    <row r="7">
      <c r="A7">
        <v>3</v>
      </c>
      <c r="B7" t="s">
        <v>69</v>
      </c>
      <c r="C7" t="s">
        <v>67</v>
      </c>
      <c r="D7" s="6">
        <f>'Besoins'!$B$2*0.2</f>
        <v>0.2</v>
      </c>
      <c r="E7" t="s">
        <v>22</v>
      </c>
    </row>
    <row r="8">
      <c r="A8">
        <v>2</v>
      </c>
      <c r="B8" t="s">
        <v>70</v>
      </c>
      <c r="C8" t="s">
        <v>67</v>
      </c>
      <c r="D8" s="6">
        <f>'Besoins'!$B$2*0.06</f>
        <v>0.06</v>
      </c>
      <c r="E8" t="s">
        <v>22</v>
      </c>
    </row>
    <row r="9">
      <c r="A9">
        <v>2</v>
      </c>
      <c r="B9" t="s">
        <v>71</v>
      </c>
      <c r="C9" t="s">
        <v>67</v>
      </c>
      <c r="D9" s="6">
        <f>'Besoins'!$B$2*0.002</f>
        <v>0.002</v>
      </c>
      <c r="E9" t="s">
        <v>22</v>
      </c>
    </row>
    <row r="10">
      <c r="A10">
        <v>2</v>
      </c>
      <c r="B10" t="s">
        <v>72</v>
      </c>
      <c r="C10" t="s">
        <v>67</v>
      </c>
      <c r="D10" s="6">
        <f>'Besoins'!$B$2*0.006</f>
        <v>0.006</v>
      </c>
      <c r="E10" t="s">
        <v>22</v>
      </c>
    </row>
    <row r="11">
      <c r="A11">
        <v>2</v>
      </c>
      <c r="B11" t="s">
        <v>73</v>
      </c>
      <c r="C11" t="s">
        <v>67</v>
      </c>
      <c r="D11" s="6">
        <f>'Besoins'!$B$2*0.002</f>
        <v>0.002</v>
      </c>
      <c r="E11" t="s">
        <v>22</v>
      </c>
    </row>
    <row r="12">
      <c r="A12">
        <v>2</v>
      </c>
      <c r="B12" t="s">
        <v>74</v>
      </c>
      <c r="C12" t="s">
        <v>67</v>
      </c>
      <c r="D12" s="6">
        <f>'Besoins'!$B$2*0.65</f>
        <v>0.65</v>
      </c>
      <c r="E12" t="s">
        <v>22</v>
      </c>
    </row>
    <row r="13">
      <c r="A13">
        <v>2</v>
      </c>
      <c r="B13" t="s">
        <v>75</v>
      </c>
      <c r="C13" t="s">
        <v>67</v>
      </c>
      <c r="D13" s="6">
        <f>'Besoins'!$B$2*0.65</f>
        <v>0.65</v>
      </c>
      <c r="E13" t="s">
        <v>22</v>
      </c>
    </row>
    <row r="14">
      <c r="A14">
        <v>2</v>
      </c>
      <c r="B14" t="s">
        <v>76</v>
      </c>
      <c r="C14" t="s">
        <v>67</v>
      </c>
      <c r="D14" s="6">
        <f>'Besoins'!$B$2*2</f>
        <v>2</v>
      </c>
      <c r="E14" t="s">
        <v>15</v>
      </c>
    </row>
    <row r="15">
      <c r="A15">
        <v>2</v>
      </c>
      <c r="B15" t="s">
        <v>75</v>
      </c>
      <c r="C15" t="s">
        <v>67</v>
      </c>
      <c r="D15" s="6">
        <f>'Besoins'!$B$2*0.5</f>
        <v>0.5</v>
      </c>
      <c r="E15" t="s">
        <v>22</v>
      </c>
    </row>
    <row r="16">
      <c r="A16">
        <v>1</v>
      </c>
      <c r="B16" t="s">
        <v>77</v>
      </c>
      <c r="C16" t="s">
        <v>67</v>
      </c>
      <c r="D16" s="6">
        <f>'Besoins'!$B$2*0.1</f>
        <v>0.1</v>
      </c>
      <c r="E1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"GRO_CDC_206IvVe · GRO.SAUCES · référence : "&amp;Besoins!B3&amp;" "&amp;Besoins!C3&amp;" · multiplicateur réglable sur la feuille ""Besoins"""</f>
        <v>GRO_CDC_206IvVe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Procedure!D2</f>
        <v>Adjoindre 100 g de concentré de viande à la sauce suprême.</v>
      </c>
      <c r="C5"/>
      <c r="D5"/>
    </row>
    <row r="6">
      <c r="A6"/>
      <c r="B6" t="s">
        <v>81</v>
      </c>
      <c r="C6" s="6">
        <f>'Besoins'!$B$2*100</f>
        <v>100</v>
      </c>
      <c r="D6" t="s">
        <v>3</v>
      </c>
    </row>
    <row r="7">
      <c r="A7"/>
      <c r="B7" t="str">
        <f>Besoins!B12</f>
        <v>Concentré de viande</v>
      </c>
      <c r="C7" s="6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4">
        <v>82</v>
      </c>
      <c r="B9"/>
      <c r="C9"/>
      <c r="D9"/>
    </row>
    <row r="10">
      <c r="A10" t="s" s="15">
        <v>80</v>
      </c>
      <c r="B10" t="str" s="12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5">
        <v>83</v>
      </c>
      <c r="B11" t="str" s="12">
        <f>Procedure!D4</f>
        <v>Réduire de 2 litres le fond blanc de la recette de base.</v>
      </c>
      <c r="C11"/>
      <c r="D11"/>
    </row>
    <row r="12">
      <c r="A12"/>
      <c r="B12" t="s">
        <v>84</v>
      </c>
      <c r="C12" s="6">
        <f>'Besoins'!$B$2*8</f>
        <v>8</v>
      </c>
      <c r="D12" t="s">
        <v>15</v>
      </c>
    </row>
    <row r="13">
      <c r="A13"/>
      <c r="B13" t="str">
        <f>Besoins!B17</f>
        <v>Sel fin de cuisine</v>
      </c>
      <c r="C13" s="6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6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6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6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6">
        <f>Besoins!E13</f>
        <v>0.65</v>
      </c>
      <c r="D17" t="str">
        <f>Besoins!F13</f>
        <v>kg</v>
      </c>
    </row>
    <row r="18">
      <c r="A18"/>
      <c r="B18" t="s">
        <v>85</v>
      </c>
      <c r="C18" s="6">
        <f>'Besoins'!$B$2*0.65</f>
        <v>0.65</v>
      </c>
      <c r="D18" t="s">
        <v>22</v>
      </c>
    </row>
    <row r="19">
      <c r="A19" t="s" s="15">
        <v>86</v>
      </c>
      <c r="B19" t="str" s="12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6">
        <f>Besoins!E16</f>
        <v>2</v>
      </c>
      <c r="D20" t="str">
        <f>Besoins!F16</f>
        <v>lt</v>
      </c>
    </row>
    <row r="21">
      <c r="A21"/>
      <c r="B21" t="s">
        <v>85</v>
      </c>
      <c r="C21" s="6">
        <f>'Besoins'!$B$2*0.5</f>
        <v>0.5</v>
      </c>
      <c r="D21" t="s">
        <v>22</v>
      </c>
    </row>
    <row r="22">
      <c r="A22"/>
      <c r="B22"/>
      <c r="C22"/>
      <c r="D22"/>
    </row>
    <row r="23">
      <c r="A23" t="s" s="14">
        <v>87</v>
      </c>
      <c r="B23"/>
      <c r="C23"/>
      <c r="D23"/>
    </row>
    <row r="24">
      <c r="A24" t="s" s="15">
        <v>80</v>
      </c>
      <c r="B24" t="str" s="12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6">
        <f>Besoins!E8</f>
        <v>6.2</v>
      </c>
      <c r="D25" t="str">
        <f>Besoins!F8</f>
        <v>lt</v>
      </c>
    </row>
    <row r="26">
      <c r="A26"/>
      <c r="B26" t="str">
        <f>Besoins!B7</f>
        <v>Vin blanc sec de cuisson</v>
      </c>
      <c r="C26" s="6">
        <f>Besoins!E7</f>
        <v>1.6</v>
      </c>
      <c r="D26" t="str">
        <f>Besoins!F7</f>
        <v>lt</v>
      </c>
    </row>
    <row r="27">
      <c r="A27"/>
      <c r="B27" t="str">
        <f>Besoins!B14</f>
        <v>Fonds Brun Lié (Knorr Professional)</v>
      </c>
      <c r="C27" s="6">
        <f>Besoins!E14</f>
        <v>0.2</v>
      </c>
      <c r="D27" t="str">
        <f>Besoins!F14</f>
        <v>kg</v>
      </c>
    </row>
    <row r="28">
      <c r="A28"/>
      <c r="B28"/>
      <c r="C28"/>
      <c r="D28"/>
    </row>
    <row r="29">
      <c r="A29" t="s" s="16">
        <v>88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2026-09-15T22:22:07Z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2026-09-15T22:22:07Z</dcterms:modified>
  <cp:revision>1</cp:revision>
</cp:coreProperties>
</file>