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<sst xmlns="http://schemas.openxmlformats.org/spreadsheetml/2006/main" count="76" uniqueCount="76">
  <si>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</si>
  <si>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</si>
  <si>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</si>
  <si>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</si>
  <si>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</si>
  <si>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</si>
  <si>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</si>
  <si>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</si>
  <si>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</si>
  <si>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</si>
  <si>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</si>
  <si>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</si>
  <si>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</si>
  <si>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</si>
  <si>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</si>
  <si>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</si>
  <si>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EPI-PIMENT-CAYE</t>
  </si>
  <si>
    <t>Piment de Cayenne</t>
  </si>
  <si>
    <t>Épices en poudre et graines</t>
  </si>
  <si>
    <t>kg</t>
  </si>
  <si>
    <t>EPI-POIVRE-BLAN</t>
  </si>
  <si>
    <t>Poivre blanc moulu</t>
  </si>
  <si>
    <t>RNME101406</t>
  </si>
  <si>
    <t>Vinaigre vin rouge 6° bouteille 1,5L</t>
  </si>
  <si>
    <t>Assaisonnements et corps gras</t>
  </si>
  <si>
    <t>u</t>
  </si>
  <si>
    <t>FEC-PDT</t>
  </si>
  <si>
    <t>Fécule de pomme de terre</t>
  </si>
  <si>
    <t>Semoules &amp; amidons</t>
  </si>
  <si>
    <t>BEU-DOUX</t>
  </si>
  <si>
    <t>Beurre doux 82% MG plaquette</t>
  </si>
  <si>
    <t>Beurres et margarines</t>
  </si>
  <si>
    <t>CRE-FRAICHE-EP</t>
  </si>
  <si>
    <t>Crème fraîche épaisse 30% MG</t>
  </si>
  <si>
    <t>Crèmes fraîches et laitières</t>
  </si>
  <si>
    <t>SEL-FIN</t>
  </si>
  <si>
    <t>Sel fin de cuisine</t>
  </si>
  <si>
    <t>Sels et condiments de base</t>
  </si>
  <si>
    <t>VINAIGRE-BLA</t>
  </si>
  <si>
    <t>Vinaigre blanc d'alcool</t>
  </si>
  <si>
    <t>ECHALOTE-CI-SURG</t>
  </si>
  <si>
    <t>Échalotes ciselées surgelées</t>
  </si>
  <si>
    <t>Légumes surgelés</t>
  </si>
  <si>
    <t>Total</t>
  </si>
  <si>
    <t>Recette</t>
  </si>
  <si>
    <t>#</t>
  </si>
  <si>
    <t>Verbe</t>
  </si>
  <si>
    <t>Étape</t>
  </si>
  <si>
    <t>Précision technique</t>
  </si>
  <si>
    <t>Durée</t>
  </si>
  <si>
    <t>BEURRE BLANC</t>
  </si>
  <si>
    <t>Niveau</t>
  </si>
  <si>
    <t>Composant</t>
  </si>
  <si>
    <t>Type</t>
  </si>
  <si>
    <t>Quantité (× multiplicateur, voir feuille Besoins)</t>
  </si>
  <si>
    <t>recette</t>
  </si>
  <si>
    <t xml:space="preserve">    ↳ Beurre doux 82% MG plaquette</t>
  </si>
  <si>
    <t>matiere</t>
  </si>
  <si>
    <t xml:space="preserve">    ↳ Échalotes ciselées surgelées</t>
  </si>
  <si>
    <t xml:space="preserve">    ↳ VINAIGRE VIN ROUGE (L) (conv.)</t>
  </si>
  <si>
    <t>conversion</t>
  </si>
  <si>
    <t xml:space="preserve">    ↳ Vinaigre blanc d'alcool</t>
  </si>
  <si>
    <t xml:space="preserve">    ↳ Crème fraîche épaisse 30% MG</t>
  </si>
  <si>
    <t xml:space="preserve">    ↳ Fécule de pomme de terre</t>
  </si>
  <si>
    <t xml:space="preserve">    ↳ Vin blanc sec de cuisson</t>
  </si>
  <si>
    <t xml:space="preserve">    ↳ Sel fin de cuisine</t>
  </si>
  <si>
    <t xml:space="preserve">    ↳ Poivre blanc moulu</t>
  </si>
  <si>
    <t xml:space="preserve">    ↳ Piment de Cayenne</t>
  </si>
  <si>
    <t>Fiche technique — BEURRE BLANC</t>
  </si>
  <si>
    <t>BEURRE BLANC  GRO_CDC_207A</t>
  </si>
  <si>
    <t>1.</t>
  </si>
  <si>
    <t>2.</t>
  </si>
  <si>
    <t>3.</t>
  </si>
  <si>
    <t xml:space="preserve">    VINAIGRE VIN ROUGE (L) (conv.)</t>
  </si>
  <si>
    <t>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</si>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</sst>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E7*2.8</f>
        <v>5.6</v>
      </c>
    </row>
    <row r="8">
      <c r="A8" t="s">
        <v>16</v>
      </c>
      <c r="B8" t="s">
        <v>17</v>
      </c>
      <c r="C8" t="s">
        <v>18</v>
      </c>
      <c r="D8" s="4">
        <v>0.003</v>
      </c>
      <c r="E8" s="6">
        <f>D8*$B$2</f>
        <v>0.003</v>
      </c>
      <c r="F8" t="s">
        <v>19</v>
      </c>
      <c r="G8" s="8">
        <f>E8*9.8</f>
        <v>0.0294</v>
      </c>
    </row>
    <row r="9">
      <c r="A9" t="s">
        <v>20</v>
      </c>
      <c r="B9" t="s">
        <v>21</v>
      </c>
      <c r="C9" t="s">
        <v>18</v>
      </c>
      <c r="D9" s="4">
        <v>0.015</v>
      </c>
      <c r="E9" s="6">
        <f>D9*$B$2</f>
        <v>0.015</v>
      </c>
      <c r="F9" t="s">
        <v>19</v>
      </c>
      <c r="G9" s="8">
        <f>E9*14.8</f>
        <v>0.222</v>
      </c>
    </row>
    <row r="10">
      <c r="A10" t="s">
        <v>22</v>
      </c>
      <c r="B10" t="s">
        <v>23</v>
      </c>
      <c r="C10" t="s">
        <v>24</v>
      </c>
      <c r="D10" s="4">
        <v>1.333333</v>
      </c>
      <c r="E10" s="6">
        <f>D10*$B$2</f>
        <v>1.333333</v>
      </c>
      <c r="F10" t="s">
        <v>25</v>
      </c>
      <c r="G10" s="8">
        <f>E10*1.7900004475</f>
        <v>2.386667</v>
      </c>
    </row>
    <row r="11">
      <c r="A11" t="s">
        <v>26</v>
      </c>
      <c r="B11" t="s">
        <v>27</v>
      </c>
      <c r="C11" t="s">
        <v>28</v>
      </c>
      <c r="D11" s="4">
        <v>0.03</v>
      </c>
      <c r="E11" s="6">
        <f>D11*$B$2</f>
        <v>0.03</v>
      </c>
      <c r="F11" t="s">
        <v>19</v>
      </c>
      <c r="G11" s="8">
        <f>E11*1.5</f>
        <v>0.045</v>
      </c>
    </row>
    <row r="12">
      <c r="A12" t="s">
        <v>29</v>
      </c>
      <c r="B12" t="s">
        <v>30</v>
      </c>
      <c r="C12" t="s">
        <v>31</v>
      </c>
      <c r="D12" s="4">
        <v>4.5</v>
      </c>
      <c r="E12" s="6">
        <f>D12*$B$2</f>
        <v>4.5</v>
      </c>
      <c r="F12" t="s">
        <v>19</v>
      </c>
      <c r="G12" s="8">
        <f>E12*5.2</f>
        <v>23.4</v>
      </c>
    </row>
    <row r="13">
      <c r="A13" t="s">
        <v>32</v>
      </c>
      <c r="B13" t="s">
        <v>33</v>
      </c>
      <c r="C13" t="s">
        <v>34</v>
      </c>
      <c r="D13" s="4">
        <v>0.5</v>
      </c>
      <c r="E13" s="6">
        <f>D13*$B$2</f>
        <v>0.5</v>
      </c>
      <c r="F13" t="s">
        <v>19</v>
      </c>
      <c r="G13" s="8">
        <f>E13*3.1</f>
        <v>1.55</v>
      </c>
    </row>
    <row r="14">
      <c r="A14" t="s">
        <v>35</v>
      </c>
      <c r="B14" t="s">
        <v>36</v>
      </c>
      <c r="C14" t="s">
        <v>37</v>
      </c>
      <c r="D14" s="4">
        <v>0.05</v>
      </c>
      <c r="E14" s="6">
        <f>D14*$B$2</f>
        <v>0.05</v>
      </c>
      <c r="F14" t="s">
        <v>19</v>
      </c>
      <c r="G14" s="8">
        <f>E14*0.35</f>
        <v>0.0175</v>
      </c>
    </row>
    <row r="15">
      <c r="A15" t="s">
        <v>38</v>
      </c>
      <c r="B15" t="s">
        <v>39</v>
      </c>
      <c r="C15" t="s">
        <v>37</v>
      </c>
      <c r="D15" s="4">
        <v>1</v>
      </c>
      <c r="E15" s="6">
        <f>D15*$B$2</f>
        <v>1</v>
      </c>
      <c r="F15" t="s">
        <v>15</v>
      </c>
      <c r="G15" s="8">
        <f>E15*0.8</f>
        <v>0.8</v>
      </c>
    </row>
    <row r="16">
      <c r="A16" t="s">
        <v>40</v>
      </c>
      <c r="B16" t="s">
        <v>41</v>
      </c>
      <c r="C16" t="s">
        <v>42</v>
      </c>
      <c r="D16" s="4">
        <v>1</v>
      </c>
      <c r="E16" s="6">
        <f>D16*$B$2</f>
        <v>1</v>
      </c>
      <c r="F16" t="s">
        <v>19</v>
      </c>
      <c r="G16" s="8">
        <f>E16*7.5</f>
        <v>7.5</v>
      </c>
    </row>
    <row r="17">
      <c r="A17"/>
      <c r="B17"/>
      <c r="C17"/>
      <c r="D17"/>
      <c r="E17"/>
      <c r="F17" t="s" s="9">
        <v>43</v>
      </c>
      <c r="G17" s="10">
        <f>SUM(G7:G16)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44</v>
      </c>
      <c r="B1" t="s" s="7">
        <v>45</v>
      </c>
      <c r="C1" t="s" s="7">
        <v>46</v>
      </c>
      <c r="D1" t="s" s="7">
        <v>47</v>
      </c>
      <c r="E1" t="s" s="7">
        <v>48</v>
      </c>
      <c r="F1" t="s" s="7">
        <v>49</v>
      </c>
    </row>
    <row r="2">
      <c r="A2" t="s">
        <v>50</v>
      </c>
      <c r="B2">
        <v>1</v>
      </c>
      <c r="C2"/>
      <c r="D2" t="inlineStr" s="11">
        <is>
          <t>Mise en place du poste de travail — Vérifier les D.L.C., peser les denrées, sélectionner le matériel. Désinfecter le matériel et le poste de travail suivant les protocoles.</t>
        </is>
      </c>
      <c r="E2" t="s" s="11"/>
      <c r="F2"/>
    </row>
    <row r="3">
      <c r="A3" t="s">
        <v>50</v>
      </c>
      <c r="B3">
        <v>2</v>
      </c>
      <c r="C3"/>
      <c r="D3" t="inlineStr" s="11">
        <is>
          <t>Préparations préliminaires — Déconditionner les échalotes ciselées suivant la procédure. Réserver dans une calotte. Couper le beurre en parcelles de 1cm de côté environ.</t>
        </is>
      </c>
      <c r="E3" t="s" s="11"/>
      <c r="F3"/>
    </row>
    <row r="4">
      <c r="A4" t="s">
        <v>50</v>
      </c>
      <c r="B4">
        <v>3</v>
      </c>
      <c r="C4"/>
      <c r="D4" t="inlineStr" s="11">
        <is>
          <t>Faire la réduction pour le beurre blanc — Dans une russe, mettre les échalotes ciselées, le vin blanc et le vinaigre de vin blanc. Porter à ébullition. Réduire aux 4/5, presque à complète évaporation du liquide. Le liquide réduit doit être à la hauteur des échalotes. Ajouter à la réduction la crème fraîche épaisse. Porter la crème à ébullition, la crème va se liquéfier, puis laisser réduire 2 à 3 minutes.</t>
        </is>
      </c>
      <c r="E4" t="s" s="11"/>
      <c r="F4"/>
    </row>
    <row r="5">
      <c r="A5" t="s">
        <v>50</v>
      </c>
      <c r="B5">
        <v>4</v>
      </c>
      <c r="C5"/>
      <c r="D5" t="inlineStr" s="11">
        <is>
          <t>Terminer l'élaboration du beurre blanc — Verser la réduction dans une petite cuve de batteur. Mettre la cuve au bain-marie à +70°C environ. Au fouet à main ou électrique, incorporer progressivement à la réduction les parcelles de beurre. Fouetter vivement afin de bien émulsionner le beurre blanc. Terminer le montage de l'émulsion au batteur en deuxième vitesse. Saler et poivrer le beurre blanc. Facultatif : pour stabiliser l'émulsion durant le service, ajouter en fin de montage la fécule de pomme de terre légèrement délayée dans un peu d'eau. Débarrasser le beurre dans un bac GN 1/2 H 200. Filmer. Maintenir au chaud en attente de consommation.</t>
        </is>
      </c>
      <c r="E5" t="s" s="11"/>
      <c r="F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51</v>
      </c>
      <c r="B1" t="s" s="7">
        <v>52</v>
      </c>
      <c r="C1" t="s" s="7">
        <v>53</v>
      </c>
      <c r="D1" t="s" s="7">
        <v>54</v>
      </c>
      <c r="E1" t="s" s="7">
        <v>10</v>
      </c>
    </row>
    <row r="2">
      <c r="A2">
        <v>0</v>
      </c>
      <c r="B2" t="s">
        <v>50</v>
      </c>
      <c r="C2" t="s">
        <v>55</v>
      </c>
      <c r="D2" s="6">
        <f>'Besoins'!$B$2*100</f>
        <v>100</v>
      </c>
      <c r="E2" t="s">
        <v>3</v>
      </c>
    </row>
    <row r="3">
      <c r="A3">
        <v>1</v>
      </c>
      <c r="B3" t="s">
        <v>56</v>
      </c>
      <c r="C3" t="s">
        <v>57</v>
      </c>
      <c r="D3" s="6">
        <f>'Besoins'!$B$2*4.5</f>
        <v>4.5</v>
      </c>
      <c r="E3" t="s">
        <v>19</v>
      </c>
    </row>
    <row r="4">
      <c r="A4">
        <v>1</v>
      </c>
      <c r="B4" t="s">
        <v>58</v>
      </c>
      <c r="C4" t="s">
        <v>57</v>
      </c>
      <c r="D4" s="6">
        <f>'Besoins'!$B$2*1</f>
        <v>1</v>
      </c>
      <c r="E4" t="s">
        <v>19</v>
      </c>
    </row>
    <row r="5">
      <c r="A5">
        <v>1</v>
      </c>
      <c r="B5" t="s">
        <v>59</v>
      </c>
      <c r="C5" t="s">
        <v>60</v>
      </c>
      <c r="D5" s="6">
        <f>'Besoins'!$B$2*2</f>
        <v>2</v>
      </c>
      <c r="E5" t="s">
        <v>15</v>
      </c>
    </row>
    <row r="6">
      <c r="A6">
        <v>1</v>
      </c>
      <c r="B6" t="s">
        <v>61</v>
      </c>
      <c r="C6" t="s">
        <v>57</v>
      </c>
      <c r="D6" s="6">
        <f>'Besoins'!$B$2*1</f>
        <v>1</v>
      </c>
      <c r="E6" t="s">
        <v>15</v>
      </c>
    </row>
    <row r="7">
      <c r="A7">
        <v>1</v>
      </c>
      <c r="B7" t="s">
        <v>62</v>
      </c>
      <c r="C7" t="s">
        <v>57</v>
      </c>
      <c r="D7" s="6">
        <f>'Besoins'!$B$2*0.5</f>
        <v>0.5</v>
      </c>
      <c r="E7" t="s">
        <v>19</v>
      </c>
    </row>
    <row r="8">
      <c r="A8">
        <v>1</v>
      </c>
      <c r="B8" t="s">
        <v>63</v>
      </c>
      <c r="C8" t="s">
        <v>57</v>
      </c>
      <c r="D8" s="6">
        <f>'Besoins'!$B$2*0.03</f>
        <v>0.03</v>
      </c>
      <c r="E8" t="s">
        <v>19</v>
      </c>
    </row>
    <row r="9">
      <c r="A9">
        <v>1</v>
      </c>
      <c r="B9" t="s">
        <v>64</v>
      </c>
      <c r="C9" t="s">
        <v>57</v>
      </c>
      <c r="D9" s="6">
        <f>'Besoins'!$B$2*2</f>
        <v>2</v>
      </c>
      <c r="E9" t="s">
        <v>15</v>
      </c>
    </row>
    <row r="10">
      <c r="A10">
        <v>1</v>
      </c>
      <c r="B10" t="s">
        <v>65</v>
      </c>
      <c r="C10" t="s">
        <v>57</v>
      </c>
      <c r="D10" s="6">
        <f>'Besoins'!$B$2*0.05</f>
        <v>0.05</v>
      </c>
      <c r="E10" t="s">
        <v>19</v>
      </c>
    </row>
    <row r="11">
      <c r="A11">
        <v>1</v>
      </c>
      <c r="B11" t="s">
        <v>66</v>
      </c>
      <c r="C11" t="s">
        <v>57</v>
      </c>
      <c r="D11" s="6">
        <f>'Besoins'!$B$2*0.015</f>
        <v>0.015</v>
      </c>
      <c r="E11" t="s">
        <v>19</v>
      </c>
    </row>
    <row r="12">
      <c r="A12">
        <v>1</v>
      </c>
      <c r="B12" t="s">
        <v>67</v>
      </c>
      <c r="C12" t="s">
        <v>57</v>
      </c>
      <c r="D12" s="6">
        <f>'Besoins'!$B$2*0.003</f>
        <v>0.003</v>
      </c>
      <c r="E12"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1"/>
  <cols>
    <col min="1" max="1" width="22" customWidth="1"/>
    <col min="2" max="2" width="52" customWidth="1"/>
    <col min="3" max="3" width="14" customWidth="1"/>
    <col min="4" max="4" width="10" customWidth="1"/>
  </cols>
  <sheetData>
    <row r="1" customHeight="1" ht="24">
      <c r="A1" t="s" s="2">
        <v>68</v>
      </c>
      <c r="B1"/>
      <c r="C1"/>
      <c r="D1"/>
    </row>
    <row r="2">
      <c r="A2" t="str" s="12">
        <f>"GRO_CDC_207A · GRO.SAUCES · référence : "&amp;Besoins!B3&amp;" "&amp;Besoins!C3&amp;" · multiplicateur réglable sur la feuille ""Besoins"""</f>
        <v>GRO_CDC_207A · GRO.SAUCES · référence : 100 pc · multiplicateur réglable sur la feuille </v>
      </c>
      <c r="B2"/>
      <c r="C2"/>
      <c r="D2"/>
    </row>
    <row r="3">
      <c r="A3"/>
      <c r="B3"/>
      <c r="C3"/>
      <c r="D3"/>
    </row>
    <row r="4">
      <c r="A4" t="s" s="13">
        <v>69</v>
      </c>
      <c r="B4"/>
      <c r="C4"/>
      <c r="D4"/>
    </row>
    <row r="5">
      <c r="A5" t="s" s="14">
        <v>70</v>
      </c>
      <c r="B5" t="str" s="11">
        <f>Procedure!D2</f>
        <v>Mise en place du poste de travail — Vérifier les D.L.C., peser les denrées, sélectionner le matériel. Désinfecter le matériel et le poste de travail suivant les protocoles.</v>
      </c>
      <c r="C5"/>
      <c r="D5"/>
    </row>
    <row r="6">
      <c r="A6" t="s" s="14">
        <v>71</v>
      </c>
      <c r="B6" t="str" s="11">
        <f>Procedure!D3</f>
        <v>Préparations préliminaires — Déconditionner les échalotes ciselées suivant la procédure. Réserver dans une calotte. Couper le beurre en parcelles de 1cm de côté environ.</v>
      </c>
      <c r="C6"/>
      <c r="D6"/>
    </row>
    <row r="7">
      <c r="A7"/>
      <c r="B7" t="str">
        <f>Besoins!B16</f>
        <v>Échalotes ciselées surgelées</v>
      </c>
      <c r="C7" s="6">
        <f>Besoins!E16</f>
        <v>1</v>
      </c>
      <c r="D7" t="str">
        <f>Besoins!F16</f>
        <v>kg</v>
      </c>
    </row>
    <row r="8">
      <c r="A8" t="s" s="14">
        <v>72</v>
      </c>
      <c r="B8" t="str" s="11">
        <f>Procedure!D4</f>
        <v>Faire la réduction pour le beurre blanc — Dans une russe, mettre les échalotes ciselées, le vin blanc et le vinaigre de vin blanc. Porter à ébullition. Réduire aux 4/5, presque à complète évaporation du liquide. Le liquide réduit doit être à la hauteur des échalotes. Ajouter à la réduction la crème fraîche épaisse. Porter la crème à ébullition, la crème va se liquéfier, puis laisser réduire 2 à 3 minutes.</v>
      </c>
      <c r="C8"/>
      <c r="D8"/>
    </row>
    <row r="9">
      <c r="A9"/>
      <c r="B9" t="str">
        <f>Besoins!B16</f>
        <v>Échalotes ciselées surgelées</v>
      </c>
      <c r="C9" s="6">
        <f>Besoins!E16</f>
        <v>1</v>
      </c>
      <c r="D9" t="str">
        <f>Besoins!F16</f>
        <v>kg</v>
      </c>
    </row>
    <row r="10">
      <c r="A10"/>
      <c r="B10" t="s">
        <v>73</v>
      </c>
      <c r="C10" s="6">
        <f>'Besoins'!$B$2*2</f>
        <v>2</v>
      </c>
      <c r="D10" t="s">
        <v>15</v>
      </c>
    </row>
    <row r="11">
      <c r="A11"/>
      <c r="B11" t="str">
        <f>Besoins!B15</f>
        <v>Vinaigre blanc d'alcool</v>
      </c>
      <c r="C11" s="6">
        <f>Besoins!E15</f>
        <v>1</v>
      </c>
      <c r="D11" t="str">
        <f>Besoins!F15</f>
        <v>lt</v>
      </c>
    </row>
    <row r="12">
      <c r="A12"/>
      <c r="B12" t="str">
        <f>Besoins!B13</f>
        <v>Crème fraîche épaisse 30% MG</v>
      </c>
      <c r="C12" s="6">
        <f>Besoins!E13</f>
        <v>0.5</v>
      </c>
      <c r="D12" t="str">
        <f>Besoins!F13</f>
        <v>kg</v>
      </c>
    </row>
    <row r="13">
      <c r="A13"/>
      <c r="B13" t="str">
        <f>Besoins!B7</f>
        <v>Vin blanc sec de cuisson</v>
      </c>
      <c r="C13" s="6">
        <f>Besoins!E7</f>
        <v>2</v>
      </c>
      <c r="D13" t="str">
        <f>Besoins!F7</f>
        <v>lt</v>
      </c>
    </row>
    <row r="14">
      <c r="A14" t="s" s="14">
        <v>74</v>
      </c>
      <c r="B14" t="str" s="11">
        <f>Procedure!D5</f>
        <v>Terminer l'élaboration du beurre blanc — Verser la réduction dans une petite cuve de batteur. Mettre la cuve au bain-marie à +70°C environ. Au fouet à main ou électrique, incorporer progressivement à la réduction les parcelles de beurre. Fouetter vivement afin de bien émulsionner le beurre blanc. Terminer le montage de l'émulsion au batteur en deuxième vitesse. Saler et poivrer le beurre blanc. Facultatif : pour stabiliser l'émulsion durant le service, ajouter en fin de montage la fécule de pomme de terre légèrement délayée dans un peu d'eau. Débarrasser le beurre dans un bac GN 1/2 H 200. Filmer. Maintenir au chaud en attente de consommation.</v>
      </c>
      <c r="C14"/>
      <c r="D14"/>
    </row>
    <row r="15">
      <c r="A15"/>
      <c r="B15" t="str">
        <f>Besoins!B12</f>
        <v>Beurre doux 82% MG plaquette</v>
      </c>
      <c r="C15" s="6">
        <f>Besoins!E12</f>
        <v>4.5</v>
      </c>
      <c r="D15" t="str">
        <f>Besoins!F12</f>
        <v>kg</v>
      </c>
    </row>
    <row r="16">
      <c r="A16"/>
      <c r="B16" t="str">
        <f>Besoins!B11</f>
        <v>Fécule de pomme de terre</v>
      </c>
      <c r="C16" s="6">
        <f>Besoins!E11</f>
        <v>0.03</v>
      </c>
      <c r="D16" t="str">
        <f>Besoins!F11</f>
        <v>kg</v>
      </c>
    </row>
    <row r="17">
      <c r="A17"/>
      <c r="B17" t="str">
        <f>Besoins!B14</f>
        <v>Sel fin de cuisine</v>
      </c>
      <c r="C17" s="6">
        <f>Besoins!E14</f>
        <v>0.05</v>
      </c>
      <c r="D17" t="str">
        <f>Besoins!F14</f>
        <v>kg</v>
      </c>
    </row>
    <row r="18">
      <c r="A18"/>
      <c r="B18" t="str">
        <f>Besoins!B9</f>
        <v>Poivre blanc moulu</v>
      </c>
      <c r="C18" s="6">
        <f>Besoins!E9</f>
        <v>0.015</v>
      </c>
      <c r="D18" t="str">
        <f>Besoins!F9</f>
        <v>kg</v>
      </c>
    </row>
    <row r="19">
      <c r="A19"/>
      <c r="B19" t="str">
        <f>Besoins!B8</f>
        <v>Piment de Cayenne</v>
      </c>
      <c r="C19" s="6">
        <f>Besoins!E8</f>
        <v>0.003</v>
      </c>
      <c r="D19" t="str">
        <f>Besoins!F8</f>
        <v>kg</v>
      </c>
    </row>
    <row r="20">
      <c r="A20"/>
      <c r="B20"/>
      <c r="C20"/>
      <c r="D20"/>
    </row>
    <row r="21">
      <c r="A21" t="s" s="15">
        <v>75</v>
      </c>
      <c r="B21"/>
      <c r="C21"/>
      <c r="D21"/>
    </row>
  </sheetData>
  <sheetProtection sheet="1" formatRows="0" formatColumns="0"/>
  <mergeCells count="8">
    <mergeCell ref="A1:D1"/>
    <mergeCell ref="A2:D2"/>
    <mergeCell ref="A4:D4"/>
    <mergeCell ref="B5:D5"/>
    <mergeCell ref="B6:D6"/>
    <mergeCell ref="B8:D8"/>
    <mergeCell ref="B14:D14"/>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2026-09-15T21:34:12Z</dcterms:created>
  <dc:title>BEURRE BLANC</dc:title>
  <dc:subject/>
  <dc:creator>CUIS.web</dc:creator>
  <cp:lastModifiedBy/>
  <cp:keywords/>
  <dc:description>Export automatique — moteur récursif d'origine : Bernard Vandendaele</dc:description>
  <cp:category/>
  <dc:language>en-US</dc:language>
  <dcterms:modified xsi:type="dcterms:W3CDTF">2026-09-15T21:34:12Z</dcterms:modified>
  <cp:revision>1</cp:revision>
</cp:coreProperties>
</file>