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<sst xmlns="http://schemas.openxmlformats.org/spreadsheetml/2006/main" count="92" uniqueCount="92">
  <si>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</si>
  <si>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</si>
  <si>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</si>
  <si>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</si>
  <si>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</si>
  <si>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</si>
  <si>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</si>
  <si>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</si>
  <si>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</si>
  <si>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</si>
  <si>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</si>
  <si>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</si>
  <si>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</si>
  <si>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</si>
  <si>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</si>
  <si>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</si>
  <si>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</si>
  <si>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</si>
  <si>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</si>
  <si>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</si>
  <si>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</si>
  <si>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</si>
  <si>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</si>
  <si>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</si>
  <si>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</si>
  <si>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</si>
  <si>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</si>
  <si>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</si>
  <si>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</si>
  <si>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</si>
  <si>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</si>
  <si>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</si>
  <si>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</si>
  <si>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</si>
  <si>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</si>
  <si>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</si>
  <si>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</si>
  <si>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</si>
  <si>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</si>
  <si>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</si>
  <si>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</si>
  <si>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</si>
  <si>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</si>
  <si>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</si>
  <si>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</si>
  <si>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</si>
  <si>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</si>
  <si>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</si>
  <si>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</si>
  <si>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</si>
  <si>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</si>
  <si>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</si>
  <si>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</si>
  <si>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</si>
  <si>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</si>
  <si>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</si>
  <si>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</si>
  <si>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</si>
  <si>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OEUFS BROUILLES A LA PORTUGAISE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</si>
  <si>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</si>
  <si>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</si>
  <si>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</si>
  <si>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</si>
  <si>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</si>
  <si>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</si>
  <si>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</si>
  <si>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</si>
  <si>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</si>
  <si>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</si>
  <si>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Beurre doux 82% MG plaquette</t>
  </si>
  <si>
    <t>matiere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</si>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</sst>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363.636364</v>
      </c>
      <c r="E7" s="6">
        <f>D7*$B$2</f>
        <v>363.636364</v>
      </c>
      <c r="F7" t="s">
        <v>3</v>
      </c>
      <c r="G7" s="9">
        <f>E7*0.2699999997</f>
        <v>98.181818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9">
        <f>E9*12.5</f>
        <v>0.3125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21</v>
      </c>
      <c r="G10" s="9">
        <f>E10*12.66</f>
        <v>0.1266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28</v>
      </c>
      <c r="G11" s="9">
        <f>E11*1.05</f>
        <v>0.2625</v>
      </c>
    </row>
    <row r="12">
      <c r="A12" t="s">
        <v>29</v>
      </c>
      <c r="B12" t="s">
        <v>30</v>
      </c>
      <c r="C12" t="s">
        <v>31</v>
      </c>
      <c r="D12" s="4">
        <v>1.05</v>
      </c>
      <c r="E12" s="6">
        <f>D12*$B$2</f>
        <v>1.05</v>
      </c>
      <c r="F12" t="s">
        <v>21</v>
      </c>
      <c r="G12" s="9">
        <f>E12*5.2</f>
        <v>5.46</v>
      </c>
    </row>
    <row r="13">
      <c r="A13" t="s">
        <v>32</v>
      </c>
      <c r="B13" t="s">
        <v>33</v>
      </c>
      <c r="C13" t="s">
        <v>34</v>
      </c>
      <c r="D13" s="4">
        <v>3</v>
      </c>
      <c r="E13" s="6">
        <f>D13*$B$2</f>
        <v>3</v>
      </c>
      <c r="F13" t="s">
        <v>28</v>
      </c>
      <c r="G13" s="9">
        <f>E13*2.6</f>
        <v>7.8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38</v>
      </c>
      <c r="G14" s="9">
        <f>E14*6</f>
        <v>0.6</v>
      </c>
    </row>
    <row r="15">
      <c r="A15" t="s">
        <v>39</v>
      </c>
      <c r="B15" t="s">
        <v>40</v>
      </c>
      <c r="C15" t="s">
        <v>37</v>
      </c>
      <c r="D15" s="4">
        <v>0.2</v>
      </c>
      <c r="E15" s="6">
        <f>D15*$B$2</f>
        <v>0.2</v>
      </c>
      <c r="F15" t="s">
        <v>38</v>
      </c>
      <c r="G15" s="9">
        <f>E15*4.5</f>
        <v>0.9</v>
      </c>
    </row>
    <row r="16">
      <c r="A16" t="s">
        <v>41</v>
      </c>
      <c r="B16" t="s">
        <v>42</v>
      </c>
      <c r="C16" t="s">
        <v>43</v>
      </c>
      <c r="D16" s="4">
        <v>0.145</v>
      </c>
      <c r="E16" s="6">
        <f>D16*$B$2</f>
        <v>0.145</v>
      </c>
      <c r="F16" t="s">
        <v>21</v>
      </c>
      <c r="G16" s="9">
        <f>E16*0.35</f>
        <v>0.05075</v>
      </c>
    </row>
    <row r="17">
      <c r="A17" t="s">
        <v>44</v>
      </c>
      <c r="B17" t="s">
        <v>45</v>
      </c>
      <c r="C17" t="s">
        <v>46</v>
      </c>
      <c r="D17" s="4">
        <v>0.15</v>
      </c>
      <c r="E17" s="6">
        <f>D17*$B$2</f>
        <v>0.15</v>
      </c>
      <c r="F17" t="s">
        <v>21</v>
      </c>
      <c r="G17" s="9">
        <f>E17*9.26</f>
        <v>1.389</v>
      </c>
    </row>
    <row r="18">
      <c r="A18" t="s">
        <v>47</v>
      </c>
      <c r="B18" t="s">
        <v>48</v>
      </c>
      <c r="C18" t="s">
        <v>46</v>
      </c>
      <c r="D18" s="4">
        <v>1</v>
      </c>
      <c r="E18" s="6">
        <f>D18*$B$2</f>
        <v>1</v>
      </c>
      <c r="F18" t="s">
        <v>21</v>
      </c>
      <c r="G18" s="9">
        <f>E18*6.96</f>
        <v>6.96</v>
      </c>
    </row>
    <row r="19">
      <c r="A19" t="s">
        <v>49</v>
      </c>
      <c r="B19" t="s">
        <v>50</v>
      </c>
      <c r="C19" t="s">
        <v>46</v>
      </c>
      <c r="D19" s="4">
        <v>12.5</v>
      </c>
      <c r="E19" s="6">
        <f>D19*$B$2</f>
        <v>12.5</v>
      </c>
      <c r="F19" t="s">
        <v>21</v>
      </c>
      <c r="G19" s="9">
        <f>E19*2.92</f>
        <v>36.5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s" s="12">
        <v>59</v>
      </c>
      <c r="E2" t="s" s="12"/>
      <c r="F2"/>
    </row>
    <row r="3">
      <c r="A3" t="s">
        <v>58</v>
      </c>
      <c r="B3">
        <v>2</v>
      </c>
      <c r="C3"/>
      <c r="D3" t="inlineStr" s="12">
        <is>
          <t>Preparations preliminaires - Deconditionner les oeufs pasteurises dans la cuve du batteur, saler, poivrer, melanger au fouet. Hacher l'ail, le persil et le cerfeuil.</t>
        </is>
      </c>
      <c r="E3" t="s" s="12"/>
      <c r="F3"/>
    </row>
    <row r="4">
      <c r="A4" t="s">
        <v>58</v>
      </c>
      <c r="B4">
        <v>3</v>
      </c>
      <c r="C4"/>
      <c r="D4" t="inlineStr" s="12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2"/>
      <c r="F4"/>
    </row>
    <row r="5">
      <c r="A5" t="s">
        <v>58</v>
      </c>
      <c r="B5">
        <v>4</v>
      </c>
      <c r="C5"/>
      <c r="D5" t="s" s="12">
        <v>60</v>
      </c>
      <c r="E5" t="s" s="12"/>
      <c r="F5"/>
    </row>
    <row r="6">
      <c r="A6" t="s">
        <v>58</v>
      </c>
      <c r="B6">
        <v>5</v>
      </c>
      <c r="C6"/>
      <c r="D6" t="inlineStr" s="12">
        <is>
          <t>Cuire les oeufs - Huiler et beurrer le fond de la sauteuse chaude. Verser les oeufs, faire coaguler en remuant. Ajouter la creme fraiche. Battre au fouet pour homogeneiser. Maintenir a +63C.</t>
        </is>
      </c>
      <c r="E6" t="s" s="12"/>
      <c r="F6"/>
    </row>
    <row r="7">
      <c r="A7" t="s">
        <v>58</v>
      </c>
      <c r="B7">
        <v>6</v>
      </c>
      <c r="C7"/>
      <c r="D7" t="s" s="12">
        <v>61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58</v>
      </c>
      <c r="C2" t="s">
        <v>66</v>
      </c>
      <c r="D2" s="6">
        <f>'Besoins'!$B$2*100</f>
        <v>100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'Besoins'!$B$2*20</f>
        <v>20</v>
      </c>
      <c r="E3" t="s">
        <v>28</v>
      </c>
    </row>
    <row r="4">
      <c r="A4">
        <v>1</v>
      </c>
      <c r="B4" t="s">
        <v>69</v>
      </c>
      <c r="C4" t="s">
        <v>70</v>
      </c>
      <c r="D4" s="6">
        <f>'Besoins'!$B$2*0.75</f>
        <v>0.75</v>
      </c>
      <c r="E4" t="s">
        <v>21</v>
      </c>
    </row>
    <row r="5">
      <c r="A5">
        <v>1</v>
      </c>
      <c r="B5" t="s">
        <v>69</v>
      </c>
      <c r="C5" t="s">
        <v>70</v>
      </c>
      <c r="D5" s="6">
        <f>'Besoins'!$B$2*0.3</f>
        <v>0.3</v>
      </c>
      <c r="E5" t="s">
        <v>21</v>
      </c>
    </row>
    <row r="6">
      <c r="A6">
        <v>1</v>
      </c>
      <c r="B6" t="s">
        <v>71</v>
      </c>
      <c r="C6" t="s">
        <v>70</v>
      </c>
      <c r="D6" s="6">
        <f>'Besoins'!$B$2*3</f>
        <v>3</v>
      </c>
      <c r="E6" t="s">
        <v>28</v>
      </c>
    </row>
    <row r="7">
      <c r="A7">
        <v>1</v>
      </c>
      <c r="B7" t="s">
        <v>72</v>
      </c>
      <c r="C7" t="s">
        <v>70</v>
      </c>
      <c r="D7" s="6">
        <f>'Besoins'!$B$2*12.5</f>
        <v>12.5</v>
      </c>
      <c r="E7" t="s">
        <v>21</v>
      </c>
    </row>
    <row r="8">
      <c r="A8">
        <v>1</v>
      </c>
      <c r="B8" t="s">
        <v>73</v>
      </c>
      <c r="C8" t="s">
        <v>70</v>
      </c>
      <c r="D8" s="6">
        <f>'Besoins'!$B$2*1</f>
        <v>1</v>
      </c>
      <c r="E8" t="s">
        <v>21</v>
      </c>
    </row>
    <row r="9">
      <c r="A9">
        <v>1</v>
      </c>
      <c r="B9" t="s">
        <v>74</v>
      </c>
      <c r="C9" t="s">
        <v>70</v>
      </c>
      <c r="D9" s="6">
        <f>'Besoins'!$B$2*0.15</f>
        <v>0.15</v>
      </c>
      <c r="E9" t="s">
        <v>21</v>
      </c>
    </row>
    <row r="10">
      <c r="A10">
        <v>1</v>
      </c>
      <c r="B10" t="s">
        <v>75</v>
      </c>
      <c r="C10" t="s">
        <v>70</v>
      </c>
      <c r="D10" s="6">
        <f>'Besoins'!$B$2*0.01</f>
        <v>0.01</v>
      </c>
      <c r="E10" t="s">
        <v>21</v>
      </c>
    </row>
    <row r="11">
      <c r="A11">
        <v>1</v>
      </c>
      <c r="B11" t="s">
        <v>76</v>
      </c>
      <c r="C11" t="s">
        <v>70</v>
      </c>
      <c r="D11" s="6">
        <f>'Besoins'!$B$2*0.2</f>
        <v>0.2</v>
      </c>
      <c r="E11" t="s">
        <v>21</v>
      </c>
    </row>
    <row r="12">
      <c r="A12">
        <v>1</v>
      </c>
      <c r="B12" t="s">
        <v>77</v>
      </c>
      <c r="C12" t="s">
        <v>70</v>
      </c>
      <c r="D12" s="6">
        <f>'Besoins'!$B$2*0.1</f>
        <v>0.1</v>
      </c>
      <c r="E12" t="s">
        <v>21</v>
      </c>
    </row>
    <row r="13">
      <c r="A13">
        <v>1</v>
      </c>
      <c r="B13" t="s">
        <v>78</v>
      </c>
      <c r="C13" t="s">
        <v>70</v>
      </c>
      <c r="D13" s="6">
        <f>'Besoins'!$B$2*0.015</f>
        <v>0.015</v>
      </c>
      <c r="E13" t="s">
        <v>21</v>
      </c>
    </row>
    <row r="14">
      <c r="A14">
        <v>1</v>
      </c>
      <c r="B14" t="s">
        <v>79</v>
      </c>
      <c r="C14" t="s">
        <v>70</v>
      </c>
      <c r="D14" s="6">
        <f>'Besoins'!$B$2*0.145</f>
        <v>0.145</v>
      </c>
      <c r="E14" t="s">
        <v>21</v>
      </c>
    </row>
    <row r="15">
      <c r="A15">
        <v>1</v>
      </c>
      <c r="B15" t="s">
        <v>80</v>
      </c>
      <c r="C15" t="s">
        <v>70</v>
      </c>
      <c r="D15" s="6">
        <f>'Besoins'!$B$2*0.025</f>
        <v>0.025</v>
      </c>
      <c r="E15" t="s">
        <v>21</v>
      </c>
    </row>
    <row r="16">
      <c r="A16">
        <v>1</v>
      </c>
      <c r="B16" t="s">
        <v>81</v>
      </c>
      <c r="C16" t="s">
        <v>70</v>
      </c>
      <c r="D16" s="6">
        <f>'Besoins'!$B$2*0.25</f>
        <v>0.25</v>
      </c>
      <c r="E16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85</v>
      </c>
      <c r="B6" t="str" s="12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86</v>
      </c>
      <c r="C7" s="6">
        <f>'Besoins'!$B$2*20</f>
        <v>20</v>
      </c>
      <c r="D7" t="s">
        <v>28</v>
      </c>
    </row>
    <row r="8">
      <c r="A8" t="s" s="15">
        <v>87</v>
      </c>
      <c r="B8" t="str" s="12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6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6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6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6">
        <f>Besoins!E10</f>
        <v>0.01</v>
      </c>
      <c r="D12" t="str">
        <f>Besoins!F10</f>
        <v>kg</v>
      </c>
    </row>
    <row r="13">
      <c r="A13" t="s" s="15">
        <v>88</v>
      </c>
      <c r="B13" t="str" s="12">
        <f>Procedure!D5</f>
        <v>Preparer les oeufs pour la cuisson - Ajouter les 2/3 de la fondue de tomate aux oeufs, melanger au fouet.</v>
      </c>
      <c r="C13"/>
      <c r="D13"/>
    </row>
    <row r="14">
      <c r="A14" t="s" s="15">
        <v>89</v>
      </c>
      <c r="B14" t="str" s="12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6">
        <f>Besoins!E11</f>
        <v>0.25</v>
      </c>
      <c r="D15" t="str">
        <f>Besoins!F11</f>
        <v>lt</v>
      </c>
    </row>
    <row r="16">
      <c r="A16" t="s" s="15">
        <v>90</v>
      </c>
      <c r="B16" t="str" s="12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6">
        <v>91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2026-09-17T04:58:32Z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2026-09-17T04:58:32Z</dcterms:modified>
  <cp:revision>1</cp:revision>
</cp:coreProperties>
</file>