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<sst xmlns="http://schemas.openxmlformats.org/spreadsheetml/2006/main" count="73" uniqueCount="73">
  <si>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</si>
  <si>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</si>
  <si>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</si>
  <si>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</si>
  <si>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</si>
  <si>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</si>
  <si>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</si>
  <si>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</si>
  <si>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</si>
  <si>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</si>
  <si>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</si>
  <si>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</si>
  <si>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</si>
  <si>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</si>
  <si>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</si>
  <si>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EXTRAIT-VANILLE</t>
  </si>
  <si>
    <t>Extrait de vanille alcoolisé</t>
  </si>
  <si>
    <t>Spiritueux et liqueurs cuisine</t>
  </si>
  <si>
    <t>lt</t>
  </si>
  <si>
    <t>FAR-T55</t>
  </si>
  <si>
    <t>Farine de blé T55</t>
  </si>
  <si>
    <t>Farines de blé</t>
  </si>
  <si>
    <t>kg</t>
  </si>
  <si>
    <t>BEU-DOUX</t>
  </si>
  <si>
    <t>Beurre doux 82% MG plaquette</t>
  </si>
  <si>
    <t>Beurres et margarines</t>
  </si>
  <si>
    <t>LEV-CHIMIQUE</t>
  </si>
  <si>
    <t>Levure chimique (poudre à lever)</t>
  </si>
  <si>
    <t>Levures et agents levants</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</si>
  <si>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</si>
  <si>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</si>
  <si>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</si>
  <si>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</si>
  <si>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</si>
  <si>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</si>
  <si>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</si>
  <si>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</si>
  <si>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</si>
  <si>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</si>
  <si>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</si>
  <si>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</si>
  <si>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</si>
  <si>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PÂTE SABLÉE</t>
  </si>
  <si>
    <t>Fraiser la pâte — Mélanger intimement tous les éléments sans toutefois trop travailler la pâte.</t>
  </si>
  <si>
    <t>Détaillage de la pâte — Détailler la pâte sablée en formes diverses ou pour un fonçage. Pour le fonçage, piquer la pâte et cuire la pâte à blanc.</t>
  </si>
  <si>
    <t>Dorer la pâte — La dorure s'effectue en 2 fois. La première fois, on dore la pièce, on laisse un temps de repos au froid, puis on dore une deuxième fois.</t>
  </si>
  <si>
    <t>Niveau</t>
  </si>
  <si>
    <t>Composant</t>
  </si>
  <si>
    <t>Type</t>
  </si>
  <si>
    <t>Quantité (× multiplicateur, voir feuille Besoins)</t>
  </si>
  <si>
    <t>recette</t>
  </si>
  <si>
    <t xml:space="preserve">    ↳ Farine de blé T55</t>
  </si>
  <si>
    <t>matiere</t>
  </si>
  <si>
    <t xml:space="preserve">    ↳ Beurre doux 82% MG plaquette</t>
  </si>
  <si>
    <t xml:space="preserve">    ↳ Sucre blanc cristal sac 25 kg</t>
  </si>
  <si>
    <t xml:space="preserve">    ↳ Levure chimique (poudre à lever)</t>
  </si>
  <si>
    <t xml:space="preserve">    ↳ OEUF (ml) (conv.)</t>
  </si>
  <si>
    <t>conversion</t>
  </si>
  <si>
    <t xml:space="preserve">    ↳ Sel fin de cuisine</t>
  </si>
  <si>
    <t xml:space="preserve">    ↳ Extrait de vanille alcoolisé</t>
  </si>
  <si>
    <t>Fiche technique — PÂTE SABLÉE</t>
  </si>
  <si>
    <t>PÂTE SABLÉE  GRO_CDC_217</t>
  </si>
  <si>
    <t>1.</t>
  </si>
  <si>
    <t>2.</t>
  </si>
  <si>
    <t>3.</t>
  </si>
  <si>
    <t>4.</t>
  </si>
  <si>
    <t xml:space="preserve">    OEUF (ml) (conv.)</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</si>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</sst>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13.636364</v>
      </c>
      <c r="E7" s="6">
        <f>D7*$B$2</f>
        <v>13.636364</v>
      </c>
      <c r="F7" t="s">
        <v>3</v>
      </c>
      <c r="G7" s="9">
        <f>E7*0.2699999928</f>
        <v>3.681818</v>
      </c>
    </row>
    <row r="8">
      <c r="A8" t="s">
        <v>15</v>
      </c>
      <c r="B8" t="s">
        <v>16</v>
      </c>
      <c r="C8" t="s">
        <v>17</v>
      </c>
      <c r="D8" s="4">
        <v>0.01</v>
      </c>
      <c r="E8" s="6">
        <f>D8*$B$2</f>
        <v>0.01</v>
      </c>
      <c r="F8" t="s">
        <v>18</v>
      </c>
      <c r="G8" s="9">
        <f>E8*32</f>
        <v>0.32</v>
      </c>
    </row>
    <row r="9">
      <c r="A9" t="s">
        <v>19</v>
      </c>
      <c r="B9" t="s">
        <v>20</v>
      </c>
      <c r="C9" t="s">
        <v>21</v>
      </c>
      <c r="D9" s="4">
        <v>3.2</v>
      </c>
      <c r="E9" s="6">
        <f>D9*$B$2</f>
        <v>3.2</v>
      </c>
      <c r="F9" t="s">
        <v>22</v>
      </c>
      <c r="G9" s="9">
        <f>E9*0.56</f>
        <v>1.792</v>
      </c>
    </row>
    <row r="10">
      <c r="A10" t="s">
        <v>23</v>
      </c>
      <c r="B10" t="s">
        <v>24</v>
      </c>
      <c r="C10" t="s">
        <v>25</v>
      </c>
      <c r="D10" s="4">
        <v>1.6</v>
      </c>
      <c r="E10" s="6">
        <f>D10*$B$2</f>
        <v>1.6</v>
      </c>
      <c r="F10" t="s">
        <v>22</v>
      </c>
      <c r="G10" s="9">
        <f>E10*5.2</f>
        <v>8.32</v>
      </c>
    </row>
    <row r="11">
      <c r="A11" t="s">
        <v>26</v>
      </c>
      <c r="B11" t="s">
        <v>27</v>
      </c>
      <c r="C11" t="s">
        <v>28</v>
      </c>
      <c r="D11" s="4">
        <v>0.06</v>
      </c>
      <c r="E11" s="6">
        <f>D11*$B$2</f>
        <v>0.06</v>
      </c>
      <c r="F11" t="s">
        <v>22</v>
      </c>
      <c r="G11" s="9">
        <f>E11*4.2</f>
        <v>0.252</v>
      </c>
    </row>
    <row r="12">
      <c r="A12" t="s">
        <v>29</v>
      </c>
      <c r="B12" t="s">
        <v>30</v>
      </c>
      <c r="C12" t="s">
        <v>31</v>
      </c>
      <c r="D12" s="4">
        <v>0.015</v>
      </c>
      <c r="E12" s="6">
        <f>D12*$B$2</f>
        <v>0.015</v>
      </c>
      <c r="F12" t="s">
        <v>22</v>
      </c>
      <c r="G12" s="9">
        <f>E12*0.35</f>
        <v>0.00525</v>
      </c>
    </row>
    <row r="13">
      <c r="A13" t="s">
        <v>32</v>
      </c>
      <c r="B13" t="s">
        <v>33</v>
      </c>
      <c r="C13" t="s">
        <v>34</v>
      </c>
      <c r="D13" s="4">
        <v>1.25</v>
      </c>
      <c r="E13" s="6">
        <f>D13*$B$2</f>
        <v>1.25</v>
      </c>
      <c r="F13" t="s">
        <v>22</v>
      </c>
      <c r="G13" s="9">
        <f>E13*0.82</f>
        <v>1.025</v>
      </c>
    </row>
    <row r="14">
      <c r="A14"/>
      <c r="B14"/>
      <c r="C14"/>
      <c r="D14"/>
      <c r="E14"/>
      <c r="F14" t="s" s="10">
        <v>35</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42</v>
      </c>
      <c r="B3">
        <v>2</v>
      </c>
      <c r="C3"/>
      <c r="D3" t="inlineStr" s="12">
        <is>
          <t>Préparations préliminaires — Tamiser ensemble la farine, le sel fin, la levure et le sucre semoule. Détailler et assouplir le beurre. Le beurre ne doit pas être mou.</t>
        </is>
      </c>
      <c r="E3" t="s" s="12"/>
      <c r="F3"/>
    </row>
    <row r="4">
      <c r="A4" t="s">
        <v>42</v>
      </c>
      <c r="B4">
        <v>3</v>
      </c>
      <c r="C4"/>
      <c r="D4" t="inlineStr" s="12">
        <is>
          <t>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t>
        </is>
      </c>
      <c r="E4" t="s" s="12"/>
      <c r="F4"/>
    </row>
    <row r="5">
      <c r="A5" t="s">
        <v>42</v>
      </c>
      <c r="B5">
        <v>4</v>
      </c>
      <c r="C5"/>
      <c r="D5" t="inlineStr" s="12">
        <is>
          <t>Assemblage de la pâte avec les œufs — Dans une calotte prélever un peu de sablage. Mélanger à la main, le sablage et les œufs afin d'obtenir un mélange pâteux. En deuxième vitesse au crochet, incorporer rapidement le mélange pâteux à la pâte.</t>
        </is>
      </c>
      <c r="E5" t="s" s="12"/>
      <c r="F5"/>
    </row>
    <row r="6">
      <c r="A6" t="s">
        <v>42</v>
      </c>
      <c r="B6">
        <v>5</v>
      </c>
      <c r="C6"/>
      <c r="D6" t="s" s="12">
        <v>43</v>
      </c>
      <c r="E6" t="s" s="12"/>
      <c r="F6"/>
    </row>
    <row r="7">
      <c r="A7" t="s">
        <v>42</v>
      </c>
      <c r="B7">
        <v>6</v>
      </c>
      <c r="C7"/>
      <c r="D7" t="inlineStr" s="12">
        <is>
          <t>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t>
        </is>
      </c>
      <c r="E7" t="s" s="12"/>
      <c r="F7"/>
    </row>
    <row r="8">
      <c r="A8" t="s">
        <v>42</v>
      </c>
      <c r="B8">
        <v>7</v>
      </c>
      <c r="C8"/>
      <c r="D8" t="s" s="12">
        <v>44</v>
      </c>
      <c r="E8" t="s" s="12"/>
      <c r="F8"/>
    </row>
    <row r="9">
      <c r="A9" t="s">
        <v>42</v>
      </c>
      <c r="B9">
        <v>8</v>
      </c>
      <c r="C9"/>
      <c r="D9" t="s" s="12">
        <v>45</v>
      </c>
      <c r="E9" t="s" s="12"/>
      <c r="F9"/>
    </row>
    <row r="10">
      <c r="A10" t="s">
        <v>42</v>
      </c>
      <c r="B10">
        <v>9</v>
      </c>
      <c r="C10"/>
      <c r="D10" t="inlineStr" s="12">
        <is>
          <t>Cuire la pâte sablée — Préchauffer le four sur la position chaleur sèche à +165/175°C, clé ouverte. Cuire la pâte sablée à +165/175°C. Cuire les fonds de tartes à blanc avec une charge posée sur du papier sulfurisé. Mettre la pâte sablée cuite sur grille sitôt sortie du four.</t>
        </is>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42</v>
      </c>
      <c r="C2" t="s">
        <v>50</v>
      </c>
      <c r="D2" s="6">
        <f>'Besoins'!$B$2*100</f>
        <v>100</v>
      </c>
      <c r="E2" t="s">
        <v>3</v>
      </c>
    </row>
    <row r="3">
      <c r="A3">
        <v>1</v>
      </c>
      <c r="B3" t="s">
        <v>51</v>
      </c>
      <c r="C3" t="s">
        <v>52</v>
      </c>
      <c r="D3" s="6">
        <f>'Besoins'!$B$2*3.2</f>
        <v>3.2</v>
      </c>
      <c r="E3" t="s">
        <v>22</v>
      </c>
    </row>
    <row r="4">
      <c r="A4">
        <v>1</v>
      </c>
      <c r="B4" t="s">
        <v>53</v>
      </c>
      <c r="C4" t="s">
        <v>52</v>
      </c>
      <c r="D4" s="6">
        <f>'Besoins'!$B$2*1.6</f>
        <v>1.6</v>
      </c>
      <c r="E4" t="s">
        <v>22</v>
      </c>
    </row>
    <row r="5">
      <c r="A5">
        <v>1</v>
      </c>
      <c r="B5" t="s">
        <v>54</v>
      </c>
      <c r="C5" t="s">
        <v>52</v>
      </c>
      <c r="D5" s="6">
        <f>'Besoins'!$B$2*1.25</f>
        <v>1.25</v>
      </c>
      <c r="E5" t="s">
        <v>22</v>
      </c>
    </row>
    <row r="6">
      <c r="A6">
        <v>1</v>
      </c>
      <c r="B6" t="s">
        <v>55</v>
      </c>
      <c r="C6" t="s">
        <v>52</v>
      </c>
      <c r="D6" s="6">
        <f>'Besoins'!$B$2*0.06</f>
        <v>0.06</v>
      </c>
      <c r="E6" t="s">
        <v>22</v>
      </c>
    </row>
    <row r="7">
      <c r="A7">
        <v>1</v>
      </c>
      <c r="B7" t="s">
        <v>56</v>
      </c>
      <c r="C7" t="s">
        <v>57</v>
      </c>
      <c r="D7" s="6">
        <f>'Besoins'!$B$2*0.75</f>
        <v>0.75</v>
      </c>
      <c r="E7" t="s">
        <v>18</v>
      </c>
    </row>
    <row r="8">
      <c r="A8">
        <v>1</v>
      </c>
      <c r="B8" t="s">
        <v>58</v>
      </c>
      <c r="C8" t="s">
        <v>52</v>
      </c>
      <c r="D8" s="6">
        <f>'Besoins'!$B$2*0.015</f>
        <v>0.015</v>
      </c>
      <c r="E8" t="s">
        <v>22</v>
      </c>
    </row>
    <row r="9">
      <c r="A9">
        <v>1</v>
      </c>
      <c r="B9" t="s">
        <v>59</v>
      </c>
      <c r="C9" t="s">
        <v>52</v>
      </c>
      <c r="D9" s="6">
        <f>'Besoins'!$B$2*0.01</f>
        <v>0.01</v>
      </c>
      <c r="E9"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60</v>
      </c>
      <c r="B1"/>
      <c r="C1"/>
      <c r="D1"/>
    </row>
    <row r="2">
      <c r="A2" t="str" s="13">
        <f>"GRO_CDC_217 · GRO.BASES · référence : "&amp;Besoins!B3&amp;" "&amp;Besoins!C3&amp;" · multiplicateur réglable sur la feuille ""Besoins"""</f>
        <v>GRO_CDC_217 · GRO.BASES · référence : 100 pc · multiplicateur réglable sur la feuille </v>
      </c>
      <c r="B2"/>
      <c r="C2"/>
      <c r="D2"/>
    </row>
    <row r="3">
      <c r="A3"/>
      <c r="B3"/>
      <c r="C3"/>
      <c r="D3"/>
    </row>
    <row r="4">
      <c r="A4" t="s" s="14">
        <v>61</v>
      </c>
      <c r="B4"/>
      <c r="C4"/>
      <c r="D4"/>
    </row>
    <row r="5">
      <c r="A5" t="s" s="15">
        <v>62</v>
      </c>
      <c r="B5" t="str" s="12">
        <f>Procedure!D2</f>
        <v>Mise en place du poste de travail — Vérifier les D.L.C., peser les denrées, sélectionner le matériel nécessaire. Laver et désinfecter le matériel et le poste de travail en suivant les protocoles.</v>
      </c>
      <c r="C5"/>
      <c r="D5"/>
    </row>
    <row r="6">
      <c r="A6" t="s" s="15">
        <v>63</v>
      </c>
      <c r="B6" t="str" s="12">
        <f>Procedure!D3</f>
        <v>Préparations préliminaires — Tamiser ensemble la farine, le sel fin, la levure et le sucre semoule. Détailler et assouplir le beurre. Le beurre ne doit pas être mou.</v>
      </c>
      <c r="C6"/>
      <c r="D6"/>
    </row>
    <row r="7">
      <c r="A7"/>
      <c r="B7" t="str">
        <f>Besoins!B10</f>
        <v>Beurre doux 82% MG plaquette</v>
      </c>
      <c r="C7" s="6">
        <f>Besoins!E10</f>
        <v>1.6</v>
      </c>
      <c r="D7" t="str">
        <f>Besoins!F10</f>
        <v>kg</v>
      </c>
    </row>
    <row r="8">
      <c r="A8" t="s" s="15">
        <v>64</v>
      </c>
      <c r="B8" t="str" s="12">
        <f>Procedure!D4</f>
        <v>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v>
      </c>
      <c r="C8"/>
      <c r="D8"/>
    </row>
    <row r="9">
      <c r="A9"/>
      <c r="B9" t="str">
        <f>Besoins!B9</f>
        <v>Farine de blé T55</v>
      </c>
      <c r="C9" s="6">
        <f>Besoins!E9</f>
        <v>3.2</v>
      </c>
      <c r="D9" t="str">
        <f>Besoins!F9</f>
        <v>kg</v>
      </c>
    </row>
    <row r="10">
      <c r="A10"/>
      <c r="B10" t="str">
        <f>Besoins!B10</f>
        <v>Beurre doux 82% MG plaquette</v>
      </c>
      <c r="C10" s="6">
        <f>Besoins!E10</f>
        <v>1.6</v>
      </c>
      <c r="D10" t="str">
        <f>Besoins!F10</f>
        <v>kg</v>
      </c>
    </row>
    <row r="11">
      <c r="A11"/>
      <c r="B11" t="str">
        <f>Besoins!B13</f>
        <v>Sucre blanc cristal sac 25 kg</v>
      </c>
      <c r="C11" s="6">
        <f>Besoins!E13</f>
        <v>1.25</v>
      </c>
      <c r="D11" t="str">
        <f>Besoins!F13</f>
        <v>kg</v>
      </c>
    </row>
    <row r="12">
      <c r="A12"/>
      <c r="B12" t="str">
        <f>Besoins!B11</f>
        <v>Levure chimique (poudre à lever)</v>
      </c>
      <c r="C12" s="6">
        <f>Besoins!E11</f>
        <v>0.06</v>
      </c>
      <c r="D12" t="str">
        <f>Besoins!F11</f>
        <v>kg</v>
      </c>
    </row>
    <row r="13">
      <c r="A13"/>
      <c r="B13" t="str">
        <f>Besoins!B12</f>
        <v>Sel fin de cuisine</v>
      </c>
      <c r="C13" s="6">
        <f>Besoins!E12</f>
        <v>0.015</v>
      </c>
      <c r="D13" t="str">
        <f>Besoins!F12</f>
        <v>kg</v>
      </c>
    </row>
    <row r="14">
      <c r="A14" t="s" s="15">
        <v>65</v>
      </c>
      <c r="B14" t="str" s="12">
        <f>Procedure!D5</f>
        <v>Assemblage de la pâte avec les œufs — Dans une calotte prélever un peu de sablage. Mélanger à la main, le sablage et les œufs afin d'obtenir un mélange pâteux. En deuxième vitesse au crochet, incorporer rapidement le mélange pâteux à la pâte.</v>
      </c>
      <c r="C14"/>
      <c r="D14"/>
    </row>
    <row r="15">
      <c r="A15"/>
      <c r="B15" t="s">
        <v>66</v>
      </c>
      <c r="C15" s="6">
        <f>'Besoins'!$B$2*0.75</f>
        <v>0.75</v>
      </c>
      <c r="D15" t="s">
        <v>18</v>
      </c>
    </row>
    <row r="16">
      <c r="A16" t="s" s="15">
        <v>67</v>
      </c>
      <c r="B16" t="str" s="12">
        <f>Procedure!D6</f>
        <v>Fraiser la pâte — Mélanger intimement tous les éléments sans toutefois trop travailler la pâte.</v>
      </c>
      <c r="C16"/>
      <c r="D16"/>
    </row>
    <row r="17">
      <c r="A17" t="s" s="15">
        <v>68</v>
      </c>
      <c r="B17" t="str" s="12">
        <f>Procedure!D7</f>
        <v>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v>
      </c>
      <c r="C17"/>
      <c r="D17"/>
    </row>
    <row r="18">
      <c r="A18" t="s" s="15">
        <v>69</v>
      </c>
      <c r="B18" t="str" s="12">
        <f>Procedure!D8</f>
        <v>Détaillage de la pâte — Détailler la pâte sablée en formes diverses ou pour un fonçage. Pour le fonçage, piquer la pâte et cuire la pâte à blanc.</v>
      </c>
      <c r="C18"/>
      <c r="D18"/>
    </row>
    <row r="19">
      <c r="A19" t="s" s="15">
        <v>70</v>
      </c>
      <c r="B19" t="str" s="12">
        <f>Procedure!D9</f>
        <v>Dorer la pâte — La dorure s'effectue en 2 fois. La première fois, on dore la pièce, on laisse un temps de repos au froid, puis on dore une deuxième fois.</v>
      </c>
      <c r="C19"/>
      <c r="D19"/>
    </row>
    <row r="20">
      <c r="A20" t="s" s="15">
        <v>71</v>
      </c>
      <c r="B20" t="str" s="12">
        <f>Procedure!D10</f>
        <v>Cuire la pâte sablée — Préchauffer le four sur la position chaleur sèche à +165/175°C, clé ouverte. Cuire la pâte sablée à +165/175°C. Cuire les fonds de tartes à blanc avec une charge posée sur du papier sulfurisé. Mettre la pâte sablée cuite sur grille sitôt sortie du four.</v>
      </c>
      <c r="C20"/>
      <c r="D20"/>
    </row>
    <row r="21">
      <c r="A21"/>
      <c r="B21"/>
      <c r="C21"/>
      <c r="D21"/>
    </row>
    <row r="22">
      <c r="A22" t="s" s="16">
        <v>72</v>
      </c>
      <c r="B22"/>
      <c r="C22"/>
      <c r="D22"/>
    </row>
  </sheetData>
  <sheetProtection sheet="1" formatRows="0" formatColumns="0"/>
  <mergeCells count="13">
    <mergeCell ref="A1:D1"/>
    <mergeCell ref="A2:D2"/>
    <mergeCell ref="A4:D4"/>
    <mergeCell ref="B5:D5"/>
    <mergeCell ref="B6:D6"/>
    <mergeCell ref="B8:D8"/>
    <mergeCell ref="B14:D14"/>
    <mergeCell ref="B16:D16"/>
    <mergeCell ref="B17:D17"/>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2026-09-28T12:51:19Z</dcterms:created>
  <dc:title>PÂTE SABLÉE</dc:title>
  <dc:subject/>
  <dc:creator>CUIS.web</dc:creator>
  <cp:lastModifiedBy/>
  <cp:keywords/>
  <dc:description>Export automatique — moteur récursif d'origine : Bernard Vandendaele</dc:description>
  <cp:category/>
  <dc:language>en-US</dc:language>
  <dcterms:modified xsi:type="dcterms:W3CDTF">2026-09-28T12:51:19Z</dcterms:modified>
  <cp:revision>1</cp:revision>
</cp:coreProperties>
</file>