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<sst xmlns="http://schemas.openxmlformats.org/spreadsheetml/2006/main" count="148" uniqueCount="148">
  <si>
    <t>Fiche technique</t>
  </si>
  <si>
    <t>Nom</t>
  </si>
  <si>
    <t>SAUCE TOMATE</t>
  </si>
  <si>
    <t>Code</t>
  </si>
  <si>
    <t>GRO_CDC_204</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</si>
  <si>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</si>
  <si>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</si>
  <si>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</si>
  <si>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</si>
  <si>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</si>
  <si>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</si>
  <si>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</si>
  <si>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</si>
  <si>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</si>
  <si>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</si>
  <si>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</si>
  <si>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</si>
  <si>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</si>
  <si>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</si>
  <si>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</si>
  <si>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</si>
  <si>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</si>
  <si>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</si>
  <si>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</si>
  <si>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</si>
  <si>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</si>
  <si>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</si>
  <si>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</si>
  <si>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</si>
  <si>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</si>
  <si>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</si>
  <si>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
  </si>
  <si>
    <t>Concentré de tomate double</t>
  </si>
  <si>
    <t>Concentrés et purées cuisines</t>
  </si>
  <si>
    <t>kg</t>
  </si>
  <si>
    <t>00000061</t>
  </si>
  <si>
    <t>EAU</t>
  </si>
  <si>
    <t>Matières diverses (à trier)</t>
  </si>
  <si>
    <t>lt</t>
  </si>
  <si>
    <t>EPI-POIVRE-NOIR</t>
  </si>
  <si>
    <t>Poivre noir moulu</t>
  </si>
  <si>
    <t>Épices en poudre et graines</t>
  </si>
  <si>
    <t>HER-BOUQUET-G</t>
  </si>
  <si>
    <t>Bouquet garni sachet dose</t>
  </si>
  <si>
    <t>Herbes aromatiques séchées</t>
  </si>
  <si>
    <t>MEL-HERBES-PRO</t>
  </si>
  <si>
    <t>Herbes de Provence</t>
  </si>
  <si>
    <t>Mélanges et épices composées</t>
  </si>
  <si>
    <t>FAR-T55</t>
  </si>
  <si>
    <t>Farine de blé T55</t>
  </si>
  <si>
    <t>Farines de blé</t>
  </si>
  <si>
    <t>MARG-PATISSERIE</t>
  </si>
  <si>
    <t>Margarine de pâtisserie 80% MG</t>
  </si>
  <si>
    <t>Beurres et margarines</t>
  </si>
  <si>
    <t>RNM9740123</t>
  </si>
  <si>
    <t>CAROTTE France cat.I botte</t>
  </si>
  <si>
    <t>Légumes</t>
  </si>
  <si>
    <t>bte</t>
  </si>
  <si>
    <t>RNM0400123</t>
  </si>
  <si>
    <t>CÉLERI-BRANCHE vert France cat.I</t>
  </si>
  <si>
    <t>RNM27820123</t>
  </si>
  <si>
    <t>OIGNON jaune France cat.I 60-80mm</t>
  </si>
  <si>
    <t>RNM0200123</t>
  </si>
  <si>
    <t>POIREAU France cat.I</t>
  </si>
  <si>
    <t>RNM4G100917</t>
  </si>
  <si>
    <t>Ails pelés 4G</t>
  </si>
  <si>
    <t>Légumes 4ème et 5ème gamme</t>
  </si>
  <si>
    <t>SEL-FIN</t>
  </si>
  <si>
    <t>Sel fin de cuisine</t>
  </si>
  <si>
    <t>Sels et condiments de base</t>
  </si>
  <si>
    <t>SUC-BLANC</t>
  </si>
  <si>
    <t>Sucre blanc cristal sac 25 kg</t>
  </si>
  <si>
    <t>Sucres et édulcorants</t>
  </si>
  <si>
    <t>RNMS00780</t>
  </si>
  <si>
    <t>Oignons émincés surgelés</t>
  </si>
  <si>
    <t>Pommes de terre surgelées</t>
  </si>
  <si>
    <t>00002615</t>
  </si>
  <si>
    <t>Collet de veau (piétrons, jarret)</t>
  </si>
  <si>
    <t>Veau</t>
  </si>
  <si>
    <t>00002616</t>
  </si>
  <si>
    <t>Os de veau (pieds, jarret)</t>
  </si>
  <si>
    <t>00002605</t>
  </si>
  <si>
    <t>Os et parures maigres de veau</t>
  </si>
  <si>
    <t>Total</t>
  </si>
  <si>
    <t>Niveau</t>
  </si>
  <si>
    <t>Composant</t>
  </si>
  <si>
    <t>Type</t>
  </si>
  <si>
    <t>Quantité (pour 100 pc)</t>
  </si>
  <si>
    <t>recette</t>
  </si>
  <si>
    <t>Sauces collectivité</t>
  </si>
  <si>
    <t xml:space="preserve">    ↳ Concentré de tomate double</t>
  </si>
  <si>
    <t>matiere</t>
  </si>
  <si>
    <t xml:space="preserve">    ↳ Fond Blanc de Veau</t>
  </si>
  <si>
    <t>Fonds et bouillons de base</t>
  </si>
  <si>
    <t xml:space="preserve">        ↳ EAU</t>
  </si>
  <si>
    <t xml:space="preserve">        ↳ Os et parures maigres de veau</t>
  </si>
  <si>
    <t xml:space="preserve">        ↳ Collet de veau (piétrons, jarret)</t>
  </si>
  <si>
    <t xml:space="preserve">        ↳ Os de veau (pieds, jarret)</t>
  </si>
  <si>
    <t xml:space="preserve">        ↳ CAROTTE France cat.I botte</t>
  </si>
  <si>
    <t xml:space="preserve">        ↳ OIGNON jaune France cat.I 60-80mm</t>
  </si>
  <si>
    <t xml:space="preserve">        ↳ POIREAU France cat.I</t>
  </si>
  <si>
    <t xml:space="preserve">        ↳ CÉLERI-BRANCHE vert France cat.I</t>
  </si>
  <si>
    <t xml:space="preserve">        ↳ Bouquet garni sachet dose</t>
  </si>
  <si>
    <t xml:space="preserve">        ↳ Poivre noir moulu</t>
  </si>
  <si>
    <t xml:space="preserve">        ↳ Sel fin de cuisine</t>
  </si>
  <si>
    <t xml:space="preserve">    ↳ Oignons émincés surgelés</t>
  </si>
  <si>
    <t xml:space="preserve">    ↳ Farine de blé T55</t>
  </si>
  <si>
    <t xml:space="preserve">    ↳ Margarine de pâtisserie 80% MG</t>
  </si>
  <si>
    <t xml:space="preserve">    ↳ Herbes de Provence</t>
  </si>
  <si>
    <t xml:space="preserve">    ↳ Ails pelés 4G</t>
  </si>
  <si>
    <t xml:space="preserve">    ↳ Sucre blanc cristal sac 25 kg</t>
  </si>
  <si>
    <t xml:space="preserve">    ↳ Sel fin de cuisine</t>
  </si>
  <si>
    <t xml:space="preserve">    ↳ Poivre noir moulu</t>
  </si>
  <si>
    <t>Recette</t>
  </si>
  <si>
    <t>#</t>
  </si>
  <si>
    <t>Verbe</t>
  </si>
  <si>
    <t>Étape</t>
  </si>
  <si>
    <t>Précision technique</t>
  </si>
  <si>
    <t>Durée</t>
  </si>
  <si>
    <t>Fond Blanc de Veau</t>
  </si>
  <si>
    <t>CONCASSER</t>
  </si>
  <si>
    <t>Concasser les os et parures de veau — blanchir à l'eau froide</t>
  </si>
  <si>
    <t>Découper en morceaux — réunir dans une grande marmite — couvrir d'eau froide — porter à ébullition 3 à 4 minutes — rafraîchir</t>
  </si>
  <si>
    <t>ÉPLUCHER</t>
  </si>
  <si>
    <t>Rafraîchir les ingrédients de base à l'eau courante</t>
  </si>
  <si>
    <t>Bien rincer et égoutter dans une passoire — rincer le rondeau</t>
  </si>
  <si>
    <t>MARQUER</t>
  </si>
  <si>
    <t>Marquer le fond blanc en cuisson</t>
  </si>
  <si>
    <t>Replacer les ingrédients de base dans le récipient — mouiller avec de l'eau froide — porter à ébullition</t>
  </si>
  <si>
    <t>ÉCUMER</t>
  </si>
  <si>
    <t>Écumer soigneusement</t>
  </si>
  <si>
    <t>Écumer abondamment dès la première ébullition</t>
  </si>
  <si>
    <t>Préparer les éléments de la garniture aromatique</t>
  </si>
  <si>
    <t>Éplucher et laver tous les légumes — tailler les carottes en tronçons — piquer ou clouter les oignons</t>
  </si>
  <si>
    <t>MOUILLER</t>
  </si>
  <si>
    <t>Ajouter la garniture aromatique dans le fond blanc</t>
  </si>
  <si>
    <t>Fiche technique — SAUCE TOMATE</t>
  </si>
  <si>
    <t>SAUCE TOMATE  GRO_CDC_204</t>
  </si>
  <si>
    <t>1.</t>
  </si>
  <si>
    <t>2.</t>
  </si>
  <si>
    <t xml:space="preserve">    Fond Blanc de Veau</t>
  </si>
  <si>
    <t>3.</t>
  </si>
  <si>
    <t xml:space="preserve">    Sel fin de cuisine</t>
  </si>
  <si>
    <t xml:space="preserve">    Poivre noir moulu</t>
  </si>
  <si>
    <t>4.</t>
  </si>
  <si>
    <t>↳ Fond Blanc de Veau  00002625</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</si>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</sst>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28.72368</v>
      </c>
    </row>
    <row r="12">
      <c r="A12" t="s" s="3">
        <v>16</v>
      </c>
      <c r="B12" s="4">
        <v>0.2872368</v>
      </c>
    </row>
    <row r="13">
      <c r="A13"/>
      <c r="B13"/>
    </row>
    <row r="14">
      <c r="A14" t="s" s="5">
        <v>17</v>
      </c>
      <c r="B14" t="s" s="5">
        <v>14</v>
      </c>
    </row>
    <row r="15">
      <c r="A15" t="s" s="5">
        <v>18</v>
      </c>
      <c r="B15" s="6">
        <v>28.72368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3.9</v>
      </c>
      <c r="E7" s="11">
        <f>D7*$B$2</f>
        <v>3.9</v>
      </c>
      <c r="F7" t="s">
        <v>34</v>
      </c>
      <c r="G7" s="4">
        <f>E7*2.8</f>
        <v>10.92</v>
      </c>
    </row>
    <row r="8">
      <c r="A8" t="s" s="12">
        <v>35</v>
      </c>
      <c r="B8" t="s">
        <v>36</v>
      </c>
      <c r="C8" t="s">
        <v>37</v>
      </c>
      <c r="D8" s="9">
        <v>6</v>
      </c>
      <c r="E8" s="11">
        <f>D8*$B$2</f>
        <v>6</v>
      </c>
      <c r="F8" t="s">
        <v>38</v>
      </c>
      <c r="G8" s="4">
        <f>E8*0.003</f>
        <v>0.018</v>
      </c>
    </row>
    <row r="9">
      <c r="A9" t="s">
        <v>39</v>
      </c>
      <c r="B9" t="s">
        <v>40</v>
      </c>
      <c r="C9" t="s">
        <v>41</v>
      </c>
      <c r="D9" s="9">
        <v>0.0108</v>
      </c>
      <c r="E9" s="11">
        <f>D9*$B$2</f>
        <v>0.0108</v>
      </c>
      <c r="F9" t="s">
        <v>34</v>
      </c>
      <c r="G9" s="4">
        <f>E9*12.5</f>
        <v>0.135</v>
      </c>
    </row>
    <row r="10">
      <c r="A10" t="s">
        <v>42</v>
      </c>
      <c r="B10" t="s">
        <v>43</v>
      </c>
      <c r="C10" t="s">
        <v>44</v>
      </c>
      <c r="D10" s="9">
        <v>0.0008</v>
      </c>
      <c r="E10" s="11">
        <f>D10*$B$2</f>
        <v>0.0008</v>
      </c>
      <c r="F10" t="s">
        <v>34</v>
      </c>
      <c r="G10" s="4">
        <f>E10*14</f>
        <v>0.0112</v>
      </c>
    </row>
    <row r="11">
      <c r="A11" t="s">
        <v>45</v>
      </c>
      <c r="B11" t="s">
        <v>46</v>
      </c>
      <c r="C11" t="s">
        <v>47</v>
      </c>
      <c r="D11" s="9">
        <v>0.015</v>
      </c>
      <c r="E11" s="11">
        <f>D11*$B$2</f>
        <v>0.015</v>
      </c>
      <c r="F11" t="s">
        <v>34</v>
      </c>
      <c r="G11" s="4">
        <f>E11*9.5</f>
        <v>0.1425</v>
      </c>
    </row>
    <row r="12">
      <c r="A12" t="s">
        <v>48</v>
      </c>
      <c r="B12" t="s">
        <v>49</v>
      </c>
      <c r="C12" t="s">
        <v>50</v>
      </c>
      <c r="D12" s="9">
        <v>0.2</v>
      </c>
      <c r="E12" s="11">
        <f>D12*$B$2</f>
        <v>0.2</v>
      </c>
      <c r="F12" t="s">
        <v>34</v>
      </c>
      <c r="G12" s="4">
        <f>E12*0.56</f>
        <v>0.112</v>
      </c>
    </row>
    <row r="13">
      <c r="A13" t="s">
        <v>51</v>
      </c>
      <c r="B13" t="s">
        <v>52</v>
      </c>
      <c r="C13" t="s">
        <v>53</v>
      </c>
      <c r="D13" s="9">
        <v>0.5</v>
      </c>
      <c r="E13" s="11">
        <f>D13*$B$2</f>
        <v>0.5</v>
      </c>
      <c r="F13" t="s">
        <v>34</v>
      </c>
      <c r="G13" s="4">
        <f>E13*3.6</f>
        <v>1.8</v>
      </c>
    </row>
    <row r="14">
      <c r="A14" t="s">
        <v>54</v>
      </c>
      <c r="B14" t="s">
        <v>55</v>
      </c>
      <c r="C14" t="s">
        <v>56</v>
      </c>
      <c r="D14" s="9">
        <v>0.08</v>
      </c>
      <c r="E14" s="11">
        <f>D14*$B$2</f>
        <v>0.08</v>
      </c>
      <c r="F14" t="s">
        <v>57</v>
      </c>
      <c r="G14" s="4">
        <f>E14*1.8</f>
        <v>0.144</v>
      </c>
    </row>
    <row r="15">
      <c r="A15" t="s">
        <v>58</v>
      </c>
      <c r="B15" t="s">
        <v>59</v>
      </c>
      <c r="C15" t="s">
        <v>56</v>
      </c>
      <c r="D15" s="9">
        <v>0.064</v>
      </c>
      <c r="E15" s="11">
        <f>D15*$B$2</f>
        <v>0.064</v>
      </c>
      <c r="F15" t="s">
        <v>34</v>
      </c>
      <c r="G15" s="4">
        <f>E15*1.8</f>
        <v>0.1152</v>
      </c>
    </row>
    <row r="16">
      <c r="A16" t="s">
        <v>60</v>
      </c>
      <c r="B16" t="s">
        <v>61</v>
      </c>
      <c r="C16" t="s">
        <v>56</v>
      </c>
      <c r="D16" s="9">
        <v>0.08</v>
      </c>
      <c r="E16" s="11">
        <f>D16*$B$2</f>
        <v>0.08</v>
      </c>
      <c r="F16" t="s">
        <v>34</v>
      </c>
      <c r="G16" s="4">
        <f>E16*0.4</f>
        <v>0.032</v>
      </c>
    </row>
    <row r="17">
      <c r="A17" t="s">
        <v>62</v>
      </c>
      <c r="B17" t="s">
        <v>63</v>
      </c>
      <c r="C17" t="s">
        <v>56</v>
      </c>
      <c r="D17" s="9">
        <v>0.16</v>
      </c>
      <c r="E17" s="11">
        <f>D17*$B$2</f>
        <v>0.16</v>
      </c>
      <c r="F17" t="s">
        <v>34</v>
      </c>
      <c r="G17" s="4">
        <f>E17*0.9</f>
        <v>0.144</v>
      </c>
    </row>
    <row r="18">
      <c r="A18" t="s">
        <v>64</v>
      </c>
      <c r="B18" t="s">
        <v>65</v>
      </c>
      <c r="C18" t="s">
        <v>66</v>
      </c>
      <c r="D18" s="9">
        <v>0.2</v>
      </c>
      <c r="E18" s="11">
        <f>D18*$B$2</f>
        <v>0.2</v>
      </c>
      <c r="F18" t="s">
        <v>34</v>
      </c>
      <c r="G18" s="4">
        <f>E18*8.11</f>
        <v>1.622</v>
      </c>
    </row>
    <row r="19">
      <c r="A19" t="s">
        <v>67</v>
      </c>
      <c r="B19" t="s">
        <v>68</v>
      </c>
      <c r="C19" t="s">
        <v>69</v>
      </c>
      <c r="D19" s="9">
        <v>0.0308</v>
      </c>
      <c r="E19" s="11">
        <f>D19*$B$2</f>
        <v>0.0308</v>
      </c>
      <c r="F19" t="s">
        <v>34</v>
      </c>
      <c r="G19" s="4">
        <f>E19*0.35</f>
        <v>0.01078</v>
      </c>
    </row>
    <row r="20">
      <c r="A20" t="s">
        <v>70</v>
      </c>
      <c r="B20" t="s">
        <v>71</v>
      </c>
      <c r="C20" t="s">
        <v>72</v>
      </c>
      <c r="D20" s="9">
        <v>0.1</v>
      </c>
      <c r="E20" s="11">
        <f>D20*$B$2</f>
        <v>0.1</v>
      </c>
      <c r="F20" t="s">
        <v>34</v>
      </c>
      <c r="G20" s="4">
        <f>E20*0.82</f>
        <v>0.082</v>
      </c>
    </row>
    <row r="21">
      <c r="A21" t="s">
        <v>73</v>
      </c>
      <c r="B21" t="s">
        <v>74</v>
      </c>
      <c r="C21" t="s">
        <v>75</v>
      </c>
      <c r="D21" s="9">
        <v>1.5</v>
      </c>
      <c r="E21" s="11">
        <f>D21*$B$2</f>
        <v>1.5</v>
      </c>
      <c r="F21" t="s">
        <v>34</v>
      </c>
      <c r="G21" s="4">
        <f>E21*3.89</f>
        <v>5.835</v>
      </c>
    </row>
    <row r="22">
      <c r="A22" t="s" s="12">
        <v>76</v>
      </c>
      <c r="B22" t="s">
        <v>77</v>
      </c>
      <c r="C22" t="s">
        <v>78</v>
      </c>
      <c r="D22" s="9">
        <v>0.8</v>
      </c>
      <c r="E22" s="11">
        <f>D22*$B$2</f>
        <v>0.8</v>
      </c>
      <c r="F22" t="s">
        <v>34</v>
      </c>
      <c r="G22" s="4">
        <f>E22*5</f>
        <v>4</v>
      </c>
    </row>
    <row r="23">
      <c r="A23" t="s" s="12">
        <v>79</v>
      </c>
      <c r="B23" t="s">
        <v>80</v>
      </c>
      <c r="C23" t="s">
        <v>78</v>
      </c>
      <c r="D23" s="9">
        <v>0.8</v>
      </c>
      <c r="E23" s="11">
        <f>D23*$B$2</f>
        <v>0.8</v>
      </c>
      <c r="F23" t="s">
        <v>34</v>
      </c>
      <c r="G23" s="4">
        <f>E23*2.5</f>
        <v>2</v>
      </c>
    </row>
    <row r="24">
      <c r="A24" t="s" s="12">
        <v>81</v>
      </c>
      <c r="B24" t="s">
        <v>82</v>
      </c>
      <c r="C24" t="s">
        <v>78</v>
      </c>
      <c r="D24" s="9">
        <v>0.8</v>
      </c>
      <c r="E24" s="11">
        <f>D24*$B$2</f>
        <v>0.8</v>
      </c>
      <c r="F24" t="s">
        <v>34</v>
      </c>
      <c r="G24" s="4">
        <f>E24*2</f>
        <v>1.6</v>
      </c>
    </row>
    <row r="25">
      <c r="A25"/>
      <c r="B25"/>
      <c r="C25"/>
      <c r="D25"/>
      <c r="E25"/>
      <c r="F25" t="s" s="3">
        <v>83</v>
      </c>
      <c r="G25" s="13">
        <f>SUM(G7:G24)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84</v>
      </c>
      <c r="B1" t="s" s="2">
        <v>85</v>
      </c>
      <c r="C1" t="s" s="2">
        <v>86</v>
      </c>
      <c r="D1" t="s" s="2">
        <v>87</v>
      </c>
      <c r="E1" t="s" s="2">
        <v>29</v>
      </c>
      <c r="F1" t="s" s="2">
        <v>5</v>
      </c>
    </row>
    <row r="2">
      <c r="A2">
        <v>0</v>
      </c>
      <c r="B2" t="s">
        <v>2</v>
      </c>
      <c r="C2" t="s">
        <v>88</v>
      </c>
      <c r="D2" s="11">
        <v>100</v>
      </c>
      <c r="E2" t="s">
        <v>24</v>
      </c>
      <c r="F2" t="s">
        <v>89</v>
      </c>
    </row>
    <row r="3">
      <c r="A3">
        <v>1</v>
      </c>
      <c r="B3" t="s">
        <v>90</v>
      </c>
      <c r="C3" t="s">
        <v>91</v>
      </c>
      <c r="D3" s="11">
        <v>3.9</v>
      </c>
      <c r="E3" t="s">
        <v>34</v>
      </c>
      <c r="F3" t="s">
        <v>33</v>
      </c>
    </row>
    <row r="4">
      <c r="A4">
        <v>1</v>
      </c>
      <c r="B4" t="s">
        <v>92</v>
      </c>
      <c r="C4" t="s">
        <v>88</v>
      </c>
      <c r="D4" s="11">
        <v>6</v>
      </c>
      <c r="E4" t="s">
        <v>38</v>
      </c>
      <c r="F4" t="s">
        <v>93</v>
      </c>
    </row>
    <row r="5">
      <c r="A5">
        <v>2</v>
      </c>
      <c r="B5" t="s">
        <v>94</v>
      </c>
      <c r="C5" t="s">
        <v>91</v>
      </c>
      <c r="D5" s="11">
        <v>6</v>
      </c>
      <c r="E5" t="s">
        <v>38</v>
      </c>
      <c r="F5" t="s">
        <v>37</v>
      </c>
    </row>
    <row r="6">
      <c r="A6">
        <v>2</v>
      </c>
      <c r="B6" t="s">
        <v>95</v>
      </c>
      <c r="C6" t="s">
        <v>91</v>
      </c>
      <c r="D6" s="11">
        <v>0.8</v>
      </c>
      <c r="E6" t="s">
        <v>34</v>
      </c>
      <c r="F6" t="s">
        <v>78</v>
      </c>
    </row>
    <row r="7">
      <c r="A7">
        <v>2</v>
      </c>
      <c r="B7" t="s">
        <v>96</v>
      </c>
      <c r="C7" t="s">
        <v>91</v>
      </c>
      <c r="D7" s="11">
        <v>0.8</v>
      </c>
      <c r="E7" t="s">
        <v>34</v>
      </c>
      <c r="F7" t="s">
        <v>78</v>
      </c>
    </row>
    <row r="8">
      <c r="A8">
        <v>2</v>
      </c>
      <c r="B8" t="s">
        <v>97</v>
      </c>
      <c r="C8" t="s">
        <v>91</v>
      </c>
      <c r="D8" s="11">
        <v>0.8</v>
      </c>
      <c r="E8" t="s">
        <v>34</v>
      </c>
      <c r="F8" t="s">
        <v>78</v>
      </c>
    </row>
    <row r="9">
      <c r="A9">
        <v>2</v>
      </c>
      <c r="B9" t="s">
        <v>98</v>
      </c>
      <c r="C9" t="s">
        <v>91</v>
      </c>
      <c r="D9" s="11">
        <v>0.08</v>
      </c>
      <c r="E9" t="s">
        <v>34</v>
      </c>
      <c r="F9" t="s">
        <v>56</v>
      </c>
    </row>
    <row r="10">
      <c r="A10">
        <v>2</v>
      </c>
      <c r="B10" t="s">
        <v>99</v>
      </c>
      <c r="C10" t="s">
        <v>91</v>
      </c>
      <c r="D10" s="11">
        <v>0.08</v>
      </c>
      <c r="E10" t="s">
        <v>34</v>
      </c>
      <c r="F10" t="s">
        <v>56</v>
      </c>
    </row>
    <row r="11">
      <c r="A11">
        <v>2</v>
      </c>
      <c r="B11" t="s">
        <v>100</v>
      </c>
      <c r="C11" t="s">
        <v>91</v>
      </c>
      <c r="D11" s="11">
        <v>0.16</v>
      </c>
      <c r="E11" t="s">
        <v>34</v>
      </c>
      <c r="F11" t="s">
        <v>56</v>
      </c>
    </row>
    <row r="12">
      <c r="A12">
        <v>2</v>
      </c>
      <c r="B12" t="s">
        <v>101</v>
      </c>
      <c r="C12" t="s">
        <v>91</v>
      </c>
      <c r="D12" s="11">
        <v>0.064</v>
      </c>
      <c r="E12" t="s">
        <v>34</v>
      </c>
      <c r="F12" t="s">
        <v>56</v>
      </c>
    </row>
    <row r="13">
      <c r="A13">
        <v>2</v>
      </c>
      <c r="B13" t="s">
        <v>102</v>
      </c>
      <c r="C13" t="s">
        <v>91</v>
      </c>
      <c r="D13" s="11">
        <v>0.001</v>
      </c>
      <c r="E13" t="s">
        <v>34</v>
      </c>
      <c r="F13" t="s">
        <v>44</v>
      </c>
    </row>
    <row r="14">
      <c r="A14">
        <v>2</v>
      </c>
      <c r="B14" t="s">
        <v>103</v>
      </c>
      <c r="C14" t="s">
        <v>91</v>
      </c>
      <c r="D14" s="11">
        <v>0.001</v>
      </c>
      <c r="E14" t="s">
        <v>34</v>
      </c>
      <c r="F14" t="s">
        <v>41</v>
      </c>
    </row>
    <row r="15">
      <c r="A15">
        <v>2</v>
      </c>
      <c r="B15" t="s">
        <v>104</v>
      </c>
      <c r="C15" t="s">
        <v>91</v>
      </c>
      <c r="D15" s="11">
        <v>0.001</v>
      </c>
      <c r="E15" t="s">
        <v>34</v>
      </c>
      <c r="F15" t="s">
        <v>69</v>
      </c>
    </row>
    <row r="16">
      <c r="A16">
        <v>1</v>
      </c>
      <c r="B16" t="s">
        <v>105</v>
      </c>
      <c r="C16" t="s">
        <v>91</v>
      </c>
      <c r="D16" s="11">
        <v>1.5</v>
      </c>
      <c r="E16" t="s">
        <v>34</v>
      </c>
      <c r="F16" t="s">
        <v>75</v>
      </c>
    </row>
    <row r="17">
      <c r="A17">
        <v>1</v>
      </c>
      <c r="B17" t="s">
        <v>106</v>
      </c>
      <c r="C17" t="s">
        <v>91</v>
      </c>
      <c r="D17" s="11">
        <v>0.2</v>
      </c>
      <c r="E17" t="s">
        <v>34</v>
      </c>
      <c r="F17" t="s">
        <v>50</v>
      </c>
    </row>
    <row r="18">
      <c r="A18">
        <v>1</v>
      </c>
      <c r="B18" t="s">
        <v>107</v>
      </c>
      <c r="C18" t="s">
        <v>91</v>
      </c>
      <c r="D18" s="11">
        <v>0.5</v>
      </c>
      <c r="E18" t="s">
        <v>34</v>
      </c>
      <c r="F18" t="s">
        <v>53</v>
      </c>
    </row>
    <row r="19">
      <c r="A19">
        <v>1</v>
      </c>
      <c r="B19" t="s">
        <v>108</v>
      </c>
      <c r="C19" t="s">
        <v>91</v>
      </c>
      <c r="D19" s="11">
        <v>0.015</v>
      </c>
      <c r="E19" t="s">
        <v>34</v>
      </c>
      <c r="F19" t="s">
        <v>47</v>
      </c>
    </row>
    <row r="20">
      <c r="A20">
        <v>1</v>
      </c>
      <c r="B20" t="s">
        <v>109</v>
      </c>
      <c r="C20" t="s">
        <v>91</v>
      </c>
      <c r="D20" s="11">
        <v>0.2</v>
      </c>
      <c r="E20" t="s">
        <v>34</v>
      </c>
      <c r="F20" t="s">
        <v>66</v>
      </c>
    </row>
    <row r="21">
      <c r="A21">
        <v>1</v>
      </c>
      <c r="B21" t="s">
        <v>110</v>
      </c>
      <c r="C21" t="s">
        <v>91</v>
      </c>
      <c r="D21" s="11">
        <v>0.1</v>
      </c>
      <c r="E21" t="s">
        <v>34</v>
      </c>
      <c r="F21" t="s">
        <v>72</v>
      </c>
    </row>
    <row r="22">
      <c r="A22">
        <v>1</v>
      </c>
      <c r="B22" t="s">
        <v>111</v>
      </c>
      <c r="C22" t="s">
        <v>91</v>
      </c>
      <c r="D22" s="11">
        <v>0.03</v>
      </c>
      <c r="E22" t="s">
        <v>34</v>
      </c>
      <c r="F22" t="s">
        <v>69</v>
      </c>
    </row>
    <row r="23">
      <c r="A23">
        <v>1</v>
      </c>
      <c r="B23" t="s">
        <v>112</v>
      </c>
      <c r="C23" t="s">
        <v>91</v>
      </c>
      <c r="D23" s="11">
        <v>0.01</v>
      </c>
      <c r="E23" t="s">
        <v>34</v>
      </c>
      <c r="F23"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113</v>
      </c>
      <c r="B1" t="s" s="2">
        <v>114</v>
      </c>
      <c r="C1" t="s" s="2">
        <v>115</v>
      </c>
      <c r="D1" t="s" s="2">
        <v>116</v>
      </c>
      <c r="E1" t="s" s="2">
        <v>117</v>
      </c>
      <c r="F1" t="s" s="2">
        <v>118</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Déconditionner les boîtes de conserve suivant la procédure. Débarrasser le concentré de tomate dans une calotte, filmer et stocker au froid en attente d'utilisation. Dans un rondeau, réaliser 6 litres de fond blanc de veau à partir de fond déshydraté en suivant les recommandations du fabricant. Maintenir au chaud en attente d'utilisation.</t>
        </is>
      </c>
      <c r="E3" t="s" s="14"/>
      <c r="F3"/>
    </row>
    <row r="4">
      <c r="A4" t="s">
        <v>2</v>
      </c>
      <c r="B4">
        <v>3</v>
      </c>
      <c r="C4"/>
      <c r="D4" t="inlineStr" s="14">
        <is>
          <t>Confectionner la sauce tomate — Dans un rondeau ou une sauteuse, faire revenir dans la margarine, sans trop de coloration, les oignons émincés. Singer les oignons. Cuire et faire blondir la farine sans cesser de remuer avec une spatule. Ajouter la tomate concentrée. Mélanger l'ensemble. Mouiller avec le fond blanc de veau. Ajouter les épices, les condiments et les aromates. Porter à ébullition, réduire la source de chaleur et cuire à feu doux pendant 15 minutes. Passer au chinois ou mixer la sauce. Le choix se fera en fonction de l'utilisation de la sauce. Rectifier l'assaisonnement. Ajouter du sucre pour retirer, éventuellement, l'acidité de la tomate concentrée. Débarrasser la sauce dans un bac GN 1/2 H 250. Tamponner la surface de la sauce avec des parcelles de beurre. Couvrir ou filmer. Respecter la procédure de fin de cuisson. Stocker en armoire chaude dans un bain-marie et maintenir à une température de +63°C à cœur en attente de consommation.</t>
        </is>
      </c>
      <c r="E4" t="s" s="14"/>
      <c r="F4"/>
    </row>
    <row r="5">
      <c r="A5" t="s">
        <v>2</v>
      </c>
      <c r="B5">
        <v>4</v>
      </c>
      <c r="C5"/>
      <c r="D5" t="inlineStr" s="14">
        <is>
          <t>Suggestions — Cette sauce tomate de base peut être aromatisée avec du basilic, de l'origan, de la fleur de thym, etc. Monter au beurre. Elle peut être ajoutée à un fond de cuisson ou à une autre sauce.</t>
        </is>
      </c>
      <c r="E5" t="s" s="14"/>
      <c r="F5"/>
    </row>
    <row r="6">
      <c r="A6" t="s">
        <v>119</v>
      </c>
      <c r="B6">
        <v>1</v>
      </c>
      <c r="C6" t="s">
        <v>120</v>
      </c>
      <c r="D6" t="s" s="14">
        <v>121</v>
      </c>
      <c r="E6" t="s" s="14">
        <v>122</v>
      </c>
      <c r="F6"/>
    </row>
    <row r="7">
      <c r="A7" t="s">
        <v>119</v>
      </c>
      <c r="B7">
        <v>2</v>
      </c>
      <c r="C7" t="s">
        <v>123</v>
      </c>
      <c r="D7" t="s" s="14">
        <v>124</v>
      </c>
      <c r="E7" t="s" s="14">
        <v>125</v>
      </c>
      <c r="F7"/>
    </row>
    <row r="8">
      <c r="A8" t="s">
        <v>119</v>
      </c>
      <c r="B8">
        <v>3</v>
      </c>
      <c r="C8" t="s">
        <v>126</v>
      </c>
      <c r="D8" t="s" s="14">
        <v>127</v>
      </c>
      <c r="E8" t="s" s="14">
        <v>128</v>
      </c>
      <c r="F8"/>
    </row>
    <row r="9">
      <c r="A9" t="s">
        <v>119</v>
      </c>
      <c r="B9">
        <v>4</v>
      </c>
      <c r="C9" t="s">
        <v>129</v>
      </c>
      <c r="D9" t="s" s="14">
        <v>130</v>
      </c>
      <c r="E9" t="s" s="14">
        <v>131</v>
      </c>
      <c r="F9"/>
    </row>
    <row r="10">
      <c r="A10" t="s">
        <v>119</v>
      </c>
      <c r="B10">
        <v>5</v>
      </c>
      <c r="C10" t="s">
        <v>123</v>
      </c>
      <c r="D10" t="s" s="14">
        <v>132</v>
      </c>
      <c r="E10" t="s" s="14">
        <v>133</v>
      </c>
      <c r="F10"/>
    </row>
    <row r="11">
      <c r="A11" t="s">
        <v>119</v>
      </c>
      <c r="B11">
        <v>6</v>
      </c>
      <c r="C11" t="s">
        <v>134</v>
      </c>
      <c r="D11" t="s" s="14">
        <v>135</v>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3"/>
  <cols>
    <col min="1" max="1" width="22" customWidth="1"/>
    <col min="2" max="2" width="52" customWidth="1"/>
    <col min="3" max="3" width="14" customWidth="1"/>
    <col min="4" max="4" width="10" customWidth="1"/>
  </cols>
  <sheetData>
    <row r="1" customHeight="1" ht="24">
      <c r="A1" t="s" s="7">
        <v>136</v>
      </c>
      <c r="B1"/>
      <c r="C1"/>
      <c r="D1"/>
    </row>
    <row r="2">
      <c r="A2" t="str" s="15">
        <f>"GRO_CDC_204 · GRO.SAUCES · référence : "&amp;Besoins!B3&amp;" "&amp;Besoins!C3&amp;" · multiplicateur réglable sur la feuille ""Besoins"""</f>
        <v>GRO_CDC_204 · GRO.SAUCES · référence : 100 pc · multiplicateur réglable sur la feuille </v>
      </c>
      <c r="B2"/>
      <c r="C2"/>
      <c r="D2"/>
    </row>
    <row r="3">
      <c r="A3"/>
      <c r="B3"/>
      <c r="C3"/>
      <c r="D3"/>
    </row>
    <row r="4">
      <c r="A4" t="s" s="16">
        <v>137</v>
      </c>
      <c r="B4"/>
      <c r="C4"/>
      <c r="D4"/>
    </row>
    <row r="5">
      <c r="A5" t="s" s="17">
        <v>138</v>
      </c>
      <c r="B5" t="str" s="14">
        <f>Procedure!D2</f>
        <v>Mise en place du poste de travail — Vérifier les D.L.C., peser les denrées, sélectionner le matériel. Désinfecter le matériel et le poste de travail suivant les protocoles.</v>
      </c>
      <c r="C5"/>
      <c r="D5"/>
    </row>
    <row r="6">
      <c r="A6" t="s" s="17">
        <v>139</v>
      </c>
      <c r="B6" t="str" s="14">
        <f>Procedure!D3</f>
        <v>Préparations préliminaires — Déconditionner les boîtes de conserve suivant la procédure. Débarrasser le concentré de tomate dans une calotte, filmer et stocker au froid en attente d'utilisation. Dans un rondeau, réaliser 6 litres de fond blanc de veau à partir de fond déshydraté en suivant les recommandations du fabricant. Maintenir au chaud en attente d'utilisation.</v>
      </c>
      <c r="C6"/>
      <c r="D6"/>
    </row>
    <row r="7">
      <c r="A7"/>
      <c r="B7" t="s">
        <v>140</v>
      </c>
      <c r="C7" s="11">
        <f>'Besoins'!$B$2*6</f>
        <v>6</v>
      </c>
      <c r="D7" t="s">
        <v>38</v>
      </c>
    </row>
    <row r="8">
      <c r="A8"/>
      <c r="B8" t="str">
        <f>Besoins!B7</f>
        <v>Concentré de tomate double</v>
      </c>
      <c r="C8" s="11">
        <f>Besoins!E7</f>
        <v>3.9</v>
      </c>
      <c r="D8" t="str">
        <f>Besoins!F7</f>
        <v>kg</v>
      </c>
    </row>
    <row r="9">
      <c r="A9" t="s" s="17">
        <v>141</v>
      </c>
      <c r="B9" t="str" s="14">
        <f>Procedure!D4</f>
        <v>Confectionner la sauce tomate — Dans un rondeau ou une sauteuse, faire revenir dans la margarine, sans trop de coloration, les oignons émincés. Singer les oignons. Cuire et faire blondir la farine sans cesser de remuer avec une spatule. Ajouter la tomate concentrée. Mélanger l'ensemble. Mouiller avec le fond blanc de veau. Ajouter les épices, les condiments et les aromates. Porter à ébullition, réduire la source de chaleur et cuire à feu doux pendant 15 minutes. Passer au chinois ou mixer la sauce. Le choix se fera en fonction de l'utilisation de la sauce. Rectifier l'assaisonnement. Ajouter du sucre pour retirer, éventuellement, l'acidité de la tomate concentrée. Débarrasser la sauce dans un bac GN 1/2 H 250. Tamponner la surface de la sauce avec des parcelles de beurre. Couvrir ou filmer. Respecter la procédure de fin de cuisson. Stocker en armoire chaude dans un bain-marie et maintenir à une température de +63°C à cœur en attente de consommation.</v>
      </c>
      <c r="C9"/>
      <c r="D9"/>
    </row>
    <row r="10">
      <c r="A10"/>
      <c r="B10" t="str">
        <f>Besoins!B21</f>
        <v>Oignons émincés surgelés</v>
      </c>
      <c r="C10" s="11">
        <f>Besoins!E21</f>
        <v>1.5</v>
      </c>
      <c r="D10" t="str">
        <f>Besoins!F21</f>
        <v>kg</v>
      </c>
    </row>
    <row r="11">
      <c r="A11"/>
      <c r="B11" t="str">
        <f>Besoins!B12</f>
        <v>Farine de blé T55</v>
      </c>
      <c r="C11" s="11">
        <f>Besoins!E12</f>
        <v>0.2</v>
      </c>
      <c r="D11" t="str">
        <f>Besoins!F12</f>
        <v>kg</v>
      </c>
    </row>
    <row r="12">
      <c r="A12"/>
      <c r="B12" t="str">
        <f>Besoins!B13</f>
        <v>Margarine de pâtisserie 80% MG</v>
      </c>
      <c r="C12" s="11">
        <f>Besoins!E13</f>
        <v>0.5</v>
      </c>
      <c r="D12" t="str">
        <f>Besoins!F13</f>
        <v>kg</v>
      </c>
    </row>
    <row r="13">
      <c r="A13"/>
      <c r="B13" t="str">
        <f>Besoins!B11</f>
        <v>Herbes de Provence</v>
      </c>
      <c r="C13" s="11">
        <f>Besoins!E11</f>
        <v>0.015</v>
      </c>
      <c r="D13" t="str">
        <f>Besoins!F11</f>
        <v>kg</v>
      </c>
    </row>
    <row r="14">
      <c r="A14"/>
      <c r="B14" t="str">
        <f>Besoins!B18</f>
        <v>Ails pelés 4G</v>
      </c>
      <c r="C14" s="11">
        <f>Besoins!E18</f>
        <v>0.2</v>
      </c>
      <c r="D14" t="str">
        <f>Besoins!F18</f>
        <v>kg</v>
      </c>
    </row>
    <row r="15">
      <c r="A15"/>
      <c r="B15" t="str">
        <f>Besoins!B20</f>
        <v>Sucre blanc cristal sac 25 kg</v>
      </c>
      <c r="C15" s="11">
        <f>Besoins!E20</f>
        <v>0.1</v>
      </c>
      <c r="D15" t="str">
        <f>Besoins!F20</f>
        <v>kg</v>
      </c>
    </row>
    <row r="16">
      <c r="A16"/>
      <c r="B16" t="s">
        <v>142</v>
      </c>
      <c r="C16" s="11">
        <f>'Besoins'!$B$2*0.03</f>
        <v>0.03</v>
      </c>
      <c r="D16" t="s">
        <v>34</v>
      </c>
    </row>
    <row r="17">
      <c r="A17"/>
      <c r="B17" t="s">
        <v>143</v>
      </c>
      <c r="C17" s="11">
        <f>'Besoins'!$B$2*0.01</f>
        <v>0.01</v>
      </c>
      <c r="D17" t="s">
        <v>34</v>
      </c>
    </row>
    <row r="18">
      <c r="A18" t="s" s="17">
        <v>144</v>
      </c>
      <c r="B18" t="str" s="14">
        <f>Procedure!D5</f>
        <v>Suggestions — Cette sauce tomate de base peut être aromatisée avec du basilic, de l'origan, de la fleur de thym, etc. Monter au beurre. Elle peut être ajoutée à un fond de cuisson ou à une autre sauce.</v>
      </c>
      <c r="C18"/>
      <c r="D18"/>
    </row>
    <row r="19">
      <c r="A19"/>
      <c r="B19"/>
      <c r="C19"/>
      <c r="D19"/>
    </row>
    <row r="20">
      <c r="A20" t="s" s="16">
        <v>145</v>
      </c>
      <c r="B20"/>
      <c r="C20"/>
      <c r="D20"/>
    </row>
    <row r="21">
      <c r="A21" t="s" s="17">
        <v>138</v>
      </c>
      <c r="B21" t="str" s="14">
        <f>"[CONCASSER] "&amp;Procedure!D6</f>
        <v>[CONCASSER] Concasser les os et parures de veau — blanchir à l'eau froide</v>
      </c>
      <c r="C21"/>
      <c r="D21"/>
    </row>
    <row r="22">
      <c r="A22"/>
      <c r="B22" t="str" s="18">
        <f>"ℹ "&amp;Procedure!E6</f>
        <v>ℹ</v>
      </c>
      <c r="C22"/>
      <c r="D22"/>
    </row>
    <row r="23">
      <c r="A23" t="s" s="17">
        <v>139</v>
      </c>
      <c r="B23" t="str" s="14">
        <f>"[ÉPLUCHER] "&amp;Procedure!D7</f>
        <v>[ÉPLUCHER] Rafraîchir les ingrédients de base à l'eau courante</v>
      </c>
      <c r="C23"/>
      <c r="D23"/>
    </row>
    <row r="24">
      <c r="A24"/>
      <c r="B24" t="str" s="18">
        <f>"ℹ "&amp;Procedure!E7</f>
        <v>ℹ</v>
      </c>
      <c r="C24"/>
      <c r="D24"/>
    </row>
    <row r="25">
      <c r="A25" t="s" s="17">
        <v>141</v>
      </c>
      <c r="B25" t="str" s="14">
        <f>"[MARQUER] "&amp;Procedure!D8</f>
        <v>[MARQUER] Marquer le fond blanc en cuisson</v>
      </c>
      <c r="C25"/>
      <c r="D25"/>
    </row>
    <row r="26">
      <c r="A26"/>
      <c r="B26" t="str" s="18">
        <f>"ℹ "&amp;Procedure!E8</f>
        <v>ℹ</v>
      </c>
      <c r="C26"/>
      <c r="D26"/>
    </row>
    <row r="27">
      <c r="A27" t="s" s="17">
        <v>144</v>
      </c>
      <c r="B27" t="str" s="14">
        <f>"[ÉCUMER] "&amp;Procedure!D9</f>
        <v>[ÉCUMER] Écumer soigneusement</v>
      </c>
      <c r="C27"/>
      <c r="D27"/>
    </row>
    <row r="28">
      <c r="A28"/>
      <c r="B28" t="str" s="18">
        <f>"ℹ "&amp;Procedure!E9</f>
        <v>ℹ</v>
      </c>
      <c r="C28"/>
      <c r="D28"/>
    </row>
    <row r="29">
      <c r="A29" t="s" s="17">
        <v>146</v>
      </c>
      <c r="B29" t="str" s="14">
        <f>"[ÉPLUCHER] "&amp;Procedure!D10</f>
        <v>[ÉPLUCHER] Préparer les éléments de la garniture aromatique</v>
      </c>
      <c r="C29"/>
      <c r="D29"/>
    </row>
    <row r="30">
      <c r="A30"/>
      <c r="B30" t="str" s="18">
        <f>"ℹ "&amp;Procedure!E10</f>
        <v>ℹ</v>
      </c>
      <c r="C30"/>
      <c r="D30"/>
    </row>
    <row r="31">
      <c r="A31" t="s" s="17">
        <v>147</v>
      </c>
      <c r="B31" t="str" s="14">
        <f>"[MOUILLER] "&amp;Procedure!D11</f>
        <v>[MOUILLER] Ajouter la garniture aromatique dans le fond blanc</v>
      </c>
      <c r="C31"/>
      <c r="D31"/>
    </row>
    <row r="32">
      <c r="A32"/>
      <c r="B32"/>
      <c r="C32"/>
      <c r="D32"/>
    </row>
    <row r="33">
      <c r="A33" t="s" s="19">
        <v>21</v>
      </c>
      <c r="B33"/>
      <c r="C33"/>
      <c r="D33"/>
    </row>
  </sheetData>
  <sheetProtection sheet="1" formatRows="0" formatColumns="0"/>
  <mergeCells count="20">
    <mergeCell ref="A1:D1"/>
    <mergeCell ref="A2:D2"/>
    <mergeCell ref="A4:D4"/>
    <mergeCell ref="B5:D5"/>
    <mergeCell ref="B6:D6"/>
    <mergeCell ref="B9:D9"/>
    <mergeCell ref="B18:D18"/>
    <mergeCell ref="A20:D20"/>
    <mergeCell ref="B21:D21"/>
    <mergeCell ref="B22:D22"/>
    <mergeCell ref="B23:D23"/>
    <mergeCell ref="B24:D24"/>
    <mergeCell ref="B25:D25"/>
    <mergeCell ref="B26:D26"/>
    <mergeCell ref="B27:D27"/>
    <mergeCell ref="B28:D28"/>
    <mergeCell ref="B29:D29"/>
    <mergeCell ref="B30:D30"/>
    <mergeCell ref="B31:D31"/>
    <mergeCell ref="A33:D3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2026-09-15T23:02:59Z</dcterms:created>
  <dc:title>SAUCE TOMATE</dc:title>
  <dc:subject/>
  <dc:creator>CUIS.web</dc:creator>
  <cp:lastModifiedBy/>
  <cp:keywords/>
  <dc:description>Export automatique — moteur récursif d'origine : Bernard Vandendaele</dc:description>
  <cp:category/>
  <dc:language>en-US</dc:language>
  <dcterms:modified xsi:type="dcterms:W3CDTF">2026-09-15T23:02:59Z</dcterms:modified>
  <cp:revision>1</cp:revision>
</cp:coreProperties>
</file>