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<sst xmlns="http://schemas.openxmlformats.org/spreadsheetml/2006/main" count="131" uniqueCount="131">
  <si>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</si>
  <si>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</si>
  <si>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PIÉMONTAISE DE CUCURBITACÉES AU JAMBON FUMÉ</t>
  </si>
  <si>
    <t>Code</t>
  </si>
  <si>
    <t>GRO_CDC_009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</si>
  <si>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</si>
  <si>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</si>
  <si>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</si>
  <si>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</si>
  <si>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</si>
  <si>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</si>
  <si>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</si>
  <si>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</si>
  <si>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</si>
  <si>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</si>
  <si>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</si>
  <si>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</si>
  <si>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</si>
  <si>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</si>
  <si>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</si>
  <si>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</si>
  <si>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</si>
  <si>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</si>
  <si>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</si>
  <si>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</si>
  <si>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</si>
  <si>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</si>
  <si>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</si>
  <si>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</si>
  <si>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</si>
  <si>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</si>
  <si>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</si>
  <si>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</si>
  <si>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</si>
  <si>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RNM100703</t>
  </si>
  <si>
    <t>Demi jambon fumé grill</t>
  </si>
  <si>
    <t>Charcuterie</t>
  </si>
  <si>
    <t>kg</t>
  </si>
  <si>
    <t>EPI-PIMENT-CAYE</t>
  </si>
  <si>
    <t>Piment de Cayenne</t>
  </si>
  <si>
    <t>Épices en poudre et graines</t>
  </si>
  <si>
    <t>EPI-POIVRE-NOIR</t>
  </si>
  <si>
    <t>Poivre noir moulu</t>
  </si>
  <si>
    <t>CHAIR-CRABE</t>
  </si>
  <si>
    <t>Chair de crabe</t>
  </si>
  <si>
    <t>Épicerie</t>
  </si>
  <si>
    <t>RNME101405</t>
  </si>
  <si>
    <t>Huile de tournesol bidon 5L</t>
  </si>
  <si>
    <t>Assaisonnements et corps gras</t>
  </si>
  <si>
    <t>u</t>
  </si>
  <si>
    <t>RNME101411</t>
  </si>
  <si>
    <t>Moutarde de Dijon seau 5kg</t>
  </si>
  <si>
    <t>RNME101406</t>
  </si>
  <si>
    <t>Vinaigre vin rouge 6° bouteille 1,5L</t>
  </si>
  <si>
    <t>RNME101470</t>
  </si>
  <si>
    <t>Miel liquide toutes fleurs pot 1kg</t>
  </si>
  <si>
    <t>Pâtisserie épicerie sucrée</t>
  </si>
  <si>
    <t>RNM0560123</t>
  </si>
  <si>
    <t>CONCOMBRE France cat.I 500-600g colis de 12</t>
  </si>
  <si>
    <t>Légumes</t>
  </si>
  <si>
    <t>RNM0700123</t>
  </si>
  <si>
    <t>COURGETTE verte France cat.I 14-21cm</t>
  </si>
  <si>
    <t>RNM57232636</t>
  </si>
  <si>
    <t>MELON Charentais jaune France cat.I  975-1250g plateau</t>
  </si>
  <si>
    <t>RNM11830123</t>
  </si>
  <si>
    <t>PASTÈQUE sans pépin Espagne colis de 2</t>
  </si>
  <si>
    <t>SEL-FIN</t>
  </si>
  <si>
    <t>Sel fin de cuisine</t>
  </si>
  <si>
    <t>Sels et condiments de base</t>
  </si>
  <si>
    <t>Total</t>
  </si>
  <si>
    <t>Niveau</t>
  </si>
  <si>
    <t>Composant</t>
  </si>
  <si>
    <t>Type</t>
  </si>
  <si>
    <t>Quantité (pour 100 pc)</t>
  </si>
  <si>
    <t>recette</t>
  </si>
  <si>
    <t>Entrées froides collectivité</t>
  </si>
  <si>
    <t xml:space="preserve">    ↳ CONCOMBRE France cat.I 500-600g colis de 12</t>
  </si>
  <si>
    <t>matiere</t>
  </si>
  <si>
    <t xml:space="preserve">    ↳ PASTÈQUE sans pépin Espagne colis de 2</t>
  </si>
  <si>
    <t xml:space="preserve">    ↳ MELON (KG)</t>
  </si>
  <si>
    <t>Conversions diverses</t>
  </si>
  <si>
    <t xml:space="preserve">        ↳ MELON Charentais jaune France cat.I  975-1250g plateau</t>
  </si>
  <si>
    <t xml:space="preserve">    ↳ COURGETTE verte France cat.I 14-21cm</t>
  </si>
  <si>
    <t xml:space="preserve">    ↳ Chair de crabe</t>
  </si>
  <si>
    <t xml:space="preserve">    ↳ Demi jambon fumé grill</t>
  </si>
  <si>
    <t xml:space="preserve">    ↳ SAUCE MAYONNAISE AU MIEL</t>
  </si>
  <si>
    <t>lt</t>
  </si>
  <si>
    <t>Sauces collectivité</t>
  </si>
  <si>
    <t xml:space="preserve">        ↳ SAUCE MAYONNAISE</t>
  </si>
  <si>
    <t xml:space="preserve">            ↳ HUILE TOURNESOL (L)</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</si>
  <si>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</si>
  <si>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</si>
  <si>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</si>
  <si>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</si>
  <si>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</si>
  <si>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</si>
  <si>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</si>
  <si>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</si>
  <si>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</si>
  <si>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</si>
  <si>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</si>
  <si>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Miel liquide toutes fleurs pot 1kg</t>
  </si>
  <si>
    <t>Recette</t>
  </si>
  <si>
    <t>#</t>
  </si>
  <si>
    <t>Verbe</t>
  </si>
  <si>
    <t>Étape</t>
  </si>
  <si>
    <t>Précision technique</t>
  </si>
  <si>
    <t>Durée</t>
  </si>
  <si>
    <t>Confectionner la piémontaise — Mélanger les fruits, la chair de crabe et la mayonnaise. Rectifier l'assaisonnement.</t>
  </si>
  <si>
    <t>Dresser — Garnir les raviers et disposer les lanières de jambon sur le dessus.</t>
  </si>
  <si>
    <t>SAUCE MAYONNAISE AU MIEL</t>
  </si>
  <si>
    <t>Identique à la base (203), en incorporant le miel aux éléments du départ (étape 1).</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</si>
  <si>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</si>
  <si>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</si>
  <si>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</si>
  <si>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</si>
  <si>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</si>
  <si>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Fiche technique — PIÉMONTAISE DE CUCURBITACÉES AU JAMBON FUMÉ</t>
  </si>
  <si>
    <t>PIÉMONTAISE DE CUCURBITACÉES AU JAMBON FUMÉ  GRO_CDC_009</t>
  </si>
  <si>
    <t>1.</t>
  </si>
  <si>
    <t>2.</t>
  </si>
  <si>
    <t xml:space="preserve">    MELON (KG) (conv.)</t>
  </si>
  <si>
    <t>3.</t>
  </si>
  <si>
    <t xml:space="preserve">    SAUCE MAYONNAISE AU MIEL</t>
  </si>
  <si>
    <t>4.</t>
  </si>
  <si>
    <t>5.</t>
  </si>
  <si>
    <t>↳ SAUCE MAYONNAISE AU MIEL  GRO_CDC_203B</t>
  </si>
  <si>
    <t xml:space="preserve">    SAUCE MAYONNAISE</t>
  </si>
  <si>
    <t>↳ SAUCE MAYONNAISE  GRO_CDC_203</t>
  </si>
  <si>
    <t xml:space="preserve">    JAUNE D'OEUF (P)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</si>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</sst>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91.8499732335</v>
      </c>
    </row>
    <row r="12">
      <c r="A12" t="s" s="3">
        <v>16</v>
      </c>
      <c r="B12" s="4">
        <v>0.918499732335</v>
      </c>
    </row>
    <row r="13">
      <c r="A13"/>
      <c r="B13"/>
    </row>
    <row r="14">
      <c r="A14" t="s" s="5">
        <v>17</v>
      </c>
      <c r="B14" t="s" s="5">
        <v>14</v>
      </c>
    </row>
    <row r="15">
      <c r="A15" t="s" s="5">
        <v>18</v>
      </c>
      <c r="B15" s="6">
        <v>91.8499732335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0.062475</v>
      </c>
      <c r="E7" s="11">
        <f>D7*$B$2</f>
        <v>0.062475</v>
      </c>
      <c r="F7" t="s">
        <v>24</v>
      </c>
      <c r="G7" s="4">
        <f>E7*0.27</f>
        <v>0.016868</v>
      </c>
    </row>
    <row r="8">
      <c r="A8" t="s">
        <v>34</v>
      </c>
      <c r="B8" t="s">
        <v>35</v>
      </c>
      <c r="C8" t="s">
        <v>36</v>
      </c>
      <c r="D8" s="9">
        <v>1.5</v>
      </c>
      <c r="E8" s="11">
        <f>D8*$B$2</f>
        <v>1.5</v>
      </c>
      <c r="F8" t="s">
        <v>37</v>
      </c>
      <c r="G8" s="4">
        <f>E8*12.52</f>
        <v>18.78</v>
      </c>
    </row>
    <row r="9">
      <c r="A9" t="s">
        <v>38</v>
      </c>
      <c r="B9" t="s">
        <v>39</v>
      </c>
      <c r="C9" t="s">
        <v>40</v>
      </c>
      <c r="D9" s="9">
        <v>0.000008</v>
      </c>
      <c r="E9" s="11">
        <f>D9*$B$2</f>
        <v>0.000008</v>
      </c>
      <c r="F9" t="s">
        <v>37</v>
      </c>
      <c r="G9" s="4">
        <f>E9*10.20425</f>
        <v>0.000082</v>
      </c>
    </row>
    <row r="10">
      <c r="A10" t="s">
        <v>41</v>
      </c>
      <c r="B10" t="s">
        <v>42</v>
      </c>
      <c r="C10" t="s">
        <v>40</v>
      </c>
      <c r="D10" s="9">
        <v>0.00005</v>
      </c>
      <c r="E10" s="11">
        <f>D10*$B$2</f>
        <v>0.00005</v>
      </c>
      <c r="F10" t="s">
        <v>37</v>
      </c>
      <c r="G10" s="4">
        <f>E10*12.495</f>
        <v>0.000625</v>
      </c>
    </row>
    <row r="11">
      <c r="A11" t="s">
        <v>43</v>
      </c>
      <c r="B11" t="s">
        <v>44</v>
      </c>
      <c r="C11" t="s">
        <v>45</v>
      </c>
      <c r="D11" s="9">
        <v>1.5</v>
      </c>
      <c r="E11" s="11">
        <f>D11*$B$2</f>
        <v>1.5</v>
      </c>
      <c r="F11" t="s">
        <v>37</v>
      </c>
      <c r="G11" s="4">
        <f>E11*22</f>
        <v>33</v>
      </c>
    </row>
    <row r="12">
      <c r="A12" t="s">
        <v>46</v>
      </c>
      <c r="B12" t="s">
        <v>47</v>
      </c>
      <c r="C12" t="s">
        <v>48</v>
      </c>
      <c r="D12" s="9">
        <v>0.004998</v>
      </c>
      <c r="E12" s="11">
        <f>D12*$B$2</f>
        <v>0.004998</v>
      </c>
      <c r="F12" t="s">
        <v>49</v>
      </c>
      <c r="G12" s="4">
        <f>E12*20.35</f>
        <v>0.101709</v>
      </c>
    </row>
    <row r="13">
      <c r="A13" t="s">
        <v>50</v>
      </c>
      <c r="B13" t="s">
        <v>51</v>
      </c>
      <c r="C13" t="s">
        <v>48</v>
      </c>
      <c r="D13" s="9">
        <v>0.00075</v>
      </c>
      <c r="E13" s="11">
        <f>D13*$B$2</f>
        <v>0.00075</v>
      </c>
      <c r="F13" t="s">
        <v>37</v>
      </c>
      <c r="G13" s="4">
        <f>E13*3.708516</f>
        <v>0.002781</v>
      </c>
    </row>
    <row r="14">
      <c r="A14" t="s">
        <v>52</v>
      </c>
      <c r="B14" t="s">
        <v>53</v>
      </c>
      <c r="C14" t="s">
        <v>48</v>
      </c>
      <c r="D14" s="9">
        <v>0.001666</v>
      </c>
      <c r="E14" s="11">
        <f>D14*$B$2</f>
        <v>0.001666</v>
      </c>
      <c r="F14" t="s">
        <v>49</v>
      </c>
      <c r="G14" s="4">
        <f>E14*1.79</f>
        <v>0.002982</v>
      </c>
    </row>
    <row r="15">
      <c r="A15" t="s">
        <v>54</v>
      </c>
      <c r="B15" t="s">
        <v>55</v>
      </c>
      <c r="C15" t="s">
        <v>56</v>
      </c>
      <c r="D15" s="9">
        <v>0.003332</v>
      </c>
      <c r="E15" s="11">
        <f>D15*$B$2</f>
        <v>0.003332</v>
      </c>
      <c r="F15" t="s">
        <v>37</v>
      </c>
      <c r="G15" s="4">
        <f>E15*13.47</f>
        <v>0.044882</v>
      </c>
    </row>
    <row r="16">
      <c r="A16" t="s">
        <v>57</v>
      </c>
      <c r="B16" t="s">
        <v>58</v>
      </c>
      <c r="C16" t="s">
        <v>59</v>
      </c>
      <c r="D16" s="9">
        <v>3</v>
      </c>
      <c r="E16" s="11">
        <f>D16*$B$2</f>
        <v>3</v>
      </c>
      <c r="F16" t="s">
        <v>24</v>
      </c>
      <c r="G16" s="4">
        <f>E16*1</f>
        <v>3</v>
      </c>
    </row>
    <row r="17">
      <c r="A17" t="s">
        <v>60</v>
      </c>
      <c r="B17" t="s">
        <v>61</v>
      </c>
      <c r="C17" t="s">
        <v>59</v>
      </c>
      <c r="D17" s="9">
        <v>3</v>
      </c>
      <c r="E17" s="11">
        <f>D17*$B$2</f>
        <v>3</v>
      </c>
      <c r="F17" t="s">
        <v>37</v>
      </c>
      <c r="G17" s="4">
        <f>E17*2.7</f>
        <v>8.1</v>
      </c>
    </row>
    <row r="18">
      <c r="A18" t="s">
        <v>62</v>
      </c>
      <c r="B18" t="s">
        <v>63</v>
      </c>
      <c r="C18" t="s">
        <v>59</v>
      </c>
      <c r="D18" s="9">
        <v>5</v>
      </c>
      <c r="E18" s="11">
        <f>D18*$B$2</f>
        <v>5</v>
      </c>
      <c r="F18" t="s">
        <v>24</v>
      </c>
      <c r="G18" s="4">
        <f>E18*4.5</f>
        <v>22.5</v>
      </c>
    </row>
    <row r="19">
      <c r="A19" t="s">
        <v>64</v>
      </c>
      <c r="B19" t="s">
        <v>65</v>
      </c>
      <c r="C19" t="s">
        <v>59</v>
      </c>
      <c r="D19" s="9">
        <v>3</v>
      </c>
      <c r="E19" s="11">
        <f>D19*$B$2</f>
        <v>3</v>
      </c>
      <c r="F19" t="s">
        <v>37</v>
      </c>
      <c r="G19" s="4">
        <f>E19*2.1</f>
        <v>6.3</v>
      </c>
    </row>
    <row r="20">
      <c r="A20" t="s">
        <v>66</v>
      </c>
      <c r="B20" t="s">
        <v>67</v>
      </c>
      <c r="C20" t="s">
        <v>68</v>
      </c>
      <c r="D20" s="9">
        <v>0.000125</v>
      </c>
      <c r="E20" s="11">
        <f>D20*$B$2</f>
        <v>0.000125</v>
      </c>
      <c r="F20" t="s">
        <v>37</v>
      </c>
      <c r="G20" s="4">
        <f>E20*0.34986</f>
        <v>0.000044</v>
      </c>
    </row>
    <row r="21">
      <c r="A21"/>
      <c r="B21"/>
      <c r="C21"/>
      <c r="D21"/>
      <c r="E21"/>
      <c r="F21" t="s" s="3">
        <v>69</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3</v>
      </c>
      <c r="E3" t="s">
        <v>37</v>
      </c>
      <c r="F3" t="s">
        <v>59</v>
      </c>
    </row>
    <row r="4">
      <c r="A4">
        <v>1</v>
      </c>
      <c r="B4" t="s">
        <v>78</v>
      </c>
      <c r="C4" t="s">
        <v>77</v>
      </c>
      <c r="D4" s="11">
        <v>3</v>
      </c>
      <c r="E4" t="s">
        <v>37</v>
      </c>
      <c r="F4" t="s">
        <v>59</v>
      </c>
    </row>
    <row r="5">
      <c r="A5">
        <v>1</v>
      </c>
      <c r="B5" t="s">
        <v>79</v>
      </c>
      <c r="C5" t="s">
        <v>74</v>
      </c>
      <c r="D5" s="11">
        <v>5</v>
      </c>
      <c r="E5" t="s">
        <v>37</v>
      </c>
      <c r="F5" t="s">
        <v>80</v>
      </c>
    </row>
    <row r="6">
      <c r="A6">
        <v>2</v>
      </c>
      <c r="B6" t="s">
        <v>81</v>
      </c>
      <c r="C6" t="s">
        <v>77</v>
      </c>
      <c r="D6" s="11">
        <v>5</v>
      </c>
      <c r="E6" t="s">
        <v>24</v>
      </c>
      <c r="F6" t="s">
        <v>59</v>
      </c>
    </row>
    <row r="7">
      <c r="A7">
        <v>1</v>
      </c>
      <c r="B7" t="s">
        <v>82</v>
      </c>
      <c r="C7" t="s">
        <v>77</v>
      </c>
      <c r="D7" s="11">
        <v>3</v>
      </c>
      <c r="E7" t="s">
        <v>37</v>
      </c>
      <c r="F7" t="s">
        <v>59</v>
      </c>
    </row>
    <row r="8">
      <c r="A8">
        <v>1</v>
      </c>
      <c r="B8" t="s">
        <v>83</v>
      </c>
      <c r="C8" t="s">
        <v>77</v>
      </c>
      <c r="D8" s="11">
        <v>1.5</v>
      </c>
      <c r="E8" t="s">
        <v>37</v>
      </c>
      <c r="F8" t="s">
        <v>45</v>
      </c>
    </row>
    <row r="9">
      <c r="A9">
        <v>1</v>
      </c>
      <c r="B9" t="s">
        <v>84</v>
      </c>
      <c r="C9" t="s">
        <v>77</v>
      </c>
      <c r="D9" s="11">
        <v>1.5</v>
      </c>
      <c r="E9" t="s">
        <v>37</v>
      </c>
      <c r="F9" t="s">
        <v>36</v>
      </c>
    </row>
    <row r="10">
      <c r="A10">
        <v>1</v>
      </c>
      <c r="B10" t="s">
        <v>85</v>
      </c>
      <c r="C10" t="s">
        <v>74</v>
      </c>
      <c r="D10" s="11">
        <v>0.833</v>
      </c>
      <c r="E10" t="s">
        <v>86</v>
      </c>
      <c r="F10" t="s">
        <v>87</v>
      </c>
    </row>
    <row r="11">
      <c r="A11">
        <v>2</v>
      </c>
      <c r="B11" t="s">
        <v>88</v>
      </c>
      <c r="C11" t="s">
        <v>74</v>
      </c>
      <c r="D11" s="11">
        <v>0.833</v>
      </c>
      <c r="E11" t="s">
        <v>24</v>
      </c>
      <c r="F11" t="s">
        <v>87</v>
      </c>
    </row>
    <row r="12">
      <c r="A12">
        <v>3</v>
      </c>
      <c r="B12" t="s">
        <v>89</v>
      </c>
      <c r="C12" t="s">
        <v>74</v>
      </c>
      <c r="D12" s="11">
        <v>0.025</v>
      </c>
      <c r="E12" t="s">
        <v>86</v>
      </c>
      <c r="F12" t="s">
        <v>80</v>
      </c>
    </row>
    <row r="13">
      <c r="A13">
        <v>4</v>
      </c>
      <c r="B13" t="s">
        <v>90</v>
      </c>
      <c r="C13" t="s">
        <v>77</v>
      </c>
      <c r="D13" s="11">
        <v>0.005</v>
      </c>
      <c r="E13" t="s">
        <v>49</v>
      </c>
      <c r="F13" t="s">
        <v>48</v>
      </c>
    </row>
    <row r="14">
      <c r="A14">
        <v>3</v>
      </c>
      <c r="B14" t="s">
        <v>91</v>
      </c>
      <c r="C14" t="s">
        <v>74</v>
      </c>
      <c r="D14" s="11">
        <v>0.002</v>
      </c>
      <c r="E14" t="s">
        <v>86</v>
      </c>
      <c r="F14" t="s">
        <v>80</v>
      </c>
    </row>
    <row r="15">
      <c r="A15">
        <v>4</v>
      </c>
      <c r="B15" t="s">
        <v>92</v>
      </c>
      <c r="C15" t="s">
        <v>77</v>
      </c>
      <c r="D15" s="11">
        <v>0.002</v>
      </c>
      <c r="E15" t="s">
        <v>49</v>
      </c>
      <c r="F15" t="s">
        <v>48</v>
      </c>
    </row>
    <row r="16">
      <c r="A16">
        <v>3</v>
      </c>
      <c r="B16" t="s">
        <v>93</v>
      </c>
      <c r="C16" t="s">
        <v>77</v>
      </c>
      <c r="D16" s="11">
        <v>0</v>
      </c>
      <c r="E16" t="s">
        <v>37</v>
      </c>
      <c r="F16" t="s">
        <v>68</v>
      </c>
    </row>
    <row r="17">
      <c r="A17">
        <v>3</v>
      </c>
      <c r="B17" t="s">
        <v>94</v>
      </c>
      <c r="C17" t="s">
        <v>77</v>
      </c>
      <c r="D17" s="11">
        <v>0</v>
      </c>
      <c r="E17" t="s">
        <v>37</v>
      </c>
      <c r="F17" t="s">
        <v>40</v>
      </c>
    </row>
    <row r="18">
      <c r="A18">
        <v>3</v>
      </c>
      <c r="B18" t="s">
        <v>95</v>
      </c>
      <c r="C18" t="s">
        <v>77</v>
      </c>
      <c r="D18" s="11">
        <v>0</v>
      </c>
      <c r="E18" t="s">
        <v>37</v>
      </c>
      <c r="F18" t="s">
        <v>40</v>
      </c>
    </row>
    <row r="19">
      <c r="A19">
        <v>3</v>
      </c>
      <c r="B19" t="s">
        <v>96</v>
      </c>
      <c r="C19" t="s">
        <v>77</v>
      </c>
      <c r="D19" s="11">
        <v>0.001</v>
      </c>
      <c r="E19" t="s">
        <v>37</v>
      </c>
      <c r="F19" t="s">
        <v>48</v>
      </c>
    </row>
    <row r="20">
      <c r="A20">
        <v>3</v>
      </c>
      <c r="B20" t="s">
        <v>97</v>
      </c>
      <c r="C20" t="s">
        <v>74</v>
      </c>
      <c r="D20" s="11">
        <v>0.125</v>
      </c>
      <c r="E20" t="s">
        <v>24</v>
      </c>
      <c r="F20" t="s">
        <v>98</v>
      </c>
    </row>
    <row r="21">
      <c r="A21">
        <v>4</v>
      </c>
      <c r="B21" t="s">
        <v>99</v>
      </c>
      <c r="C21" t="s">
        <v>74</v>
      </c>
      <c r="D21" s="11">
        <v>0.002</v>
      </c>
      <c r="E21" t="s">
        <v>86</v>
      </c>
      <c r="F21" t="s">
        <v>98</v>
      </c>
    </row>
    <row r="22">
      <c r="A22">
        <v>5</v>
      </c>
      <c r="B22" t="s">
        <v>100</v>
      </c>
      <c r="C22" t="s">
        <v>77</v>
      </c>
      <c r="D22" s="11">
        <v>0.062</v>
      </c>
      <c r="E22" t="s">
        <v>24</v>
      </c>
      <c r="F22" t="s">
        <v>33</v>
      </c>
    </row>
    <row r="23">
      <c r="A23">
        <v>2</v>
      </c>
      <c r="B23" t="s">
        <v>101</v>
      </c>
      <c r="C23" t="s">
        <v>77</v>
      </c>
      <c r="D23" s="11">
        <v>0.003</v>
      </c>
      <c r="E23" t="s">
        <v>37</v>
      </c>
      <c r="F23"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t>
        </is>
      </c>
      <c r="E3" t="s" s="14"/>
      <c r="F3"/>
    </row>
    <row r="4">
      <c r="A4" t="s">
        <v>2</v>
      </c>
      <c r="B4">
        <v>3</v>
      </c>
      <c r="C4"/>
      <c r="D4" t="inlineStr" s="14">
        <is>
          <t>Confectionner la mayonnaise au miel — Voir procédé complet Fiche 203 (base) + 203B (ajout miel), préparer 0,833× la quantité de base. Débarrasser dans un bac GN 1/2 H 200. Couvrir ou filmer et stocker au froid en attente d'utilisation.</t>
        </is>
      </c>
      <c r="E4" t="s" s="14"/>
      <c r="F4"/>
    </row>
    <row r="5">
      <c r="A5" t="s">
        <v>2</v>
      </c>
      <c r="B5">
        <v>4</v>
      </c>
      <c r="C5"/>
      <c r="D5" t="s" s="14">
        <v>108</v>
      </c>
      <c r="E5" t="s" s="14"/>
      <c r="F5"/>
    </row>
    <row r="6">
      <c r="A6" t="s">
        <v>2</v>
      </c>
      <c r="B6">
        <v>5</v>
      </c>
      <c r="C6"/>
      <c r="D6" t="s" s="14">
        <v>109</v>
      </c>
      <c r="E6" t="s" s="14"/>
      <c r="F6"/>
    </row>
    <row r="7">
      <c r="A7" t="s">
        <v>110</v>
      </c>
      <c r="B7">
        <v>1</v>
      </c>
      <c r="C7"/>
      <c r="D7" t="s" s="14">
        <v>111</v>
      </c>
      <c r="E7" t="s" s="14"/>
      <c r="F7"/>
    </row>
    <row r="8">
      <c r="A8" t="s">
        <v>112</v>
      </c>
      <c r="B8">
        <v>1</v>
      </c>
      <c r="C8"/>
      <c r="D8" t="inlineStr" s="14">
        <is>
          <t>Dans la cuve du batteur, au fouet, mélanger la moutarde, le sel, le poivre, le poivre de Cayenne, les jaunes d'œufs pasteurisés et un quart du volume du vinaigre.</t>
        </is>
      </c>
      <c r="E8" t="s" s="14"/>
      <c r="F8"/>
    </row>
    <row r="9">
      <c r="A9" t="s">
        <v>112</v>
      </c>
      <c r="B9">
        <v>2</v>
      </c>
      <c r="C9"/>
      <c r="D9" t="s" s="14">
        <v>113</v>
      </c>
      <c r="E9" t="s" s="14"/>
      <c r="F9"/>
    </row>
    <row r="10">
      <c r="A10" t="s">
        <v>112</v>
      </c>
      <c r="B10">
        <v>3</v>
      </c>
      <c r="C10"/>
      <c r="D10" t="s" s="14">
        <v>114</v>
      </c>
      <c r="E10" t="s" s="14"/>
      <c r="F10"/>
    </row>
    <row r="11">
      <c r="A11" t="s">
        <v>112</v>
      </c>
      <c r="B11">
        <v>4</v>
      </c>
      <c r="C11"/>
      <c r="D11" t="s" s="14">
        <v>115</v>
      </c>
      <c r="E11" t="s" s="14"/>
      <c r="F11"/>
    </row>
    <row r="12">
      <c r="A12" t="s">
        <v>112</v>
      </c>
      <c r="B12">
        <v>5</v>
      </c>
      <c r="C12"/>
      <c r="D12" t="s" s="14">
        <v>116</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117</v>
      </c>
      <c r="B1"/>
      <c r="C1"/>
      <c r="D1"/>
    </row>
    <row r="2">
      <c r="A2" t="str" s="15">
        <f>"GRO_CDC_009 · GRO.ENT.FR · référence : "&amp;Besoins!B3&amp;" "&amp;Besoins!C3&amp;" · multiplicateur réglable sur la feuille ""Besoins"""</f>
        <v>GRO_CDC_009 · GRO.ENT.FR · référence : 100 pc · multiplicateur réglable sur la feuille </v>
      </c>
      <c r="B2"/>
      <c r="C2"/>
      <c r="D2"/>
    </row>
    <row r="3">
      <c r="A3"/>
      <c r="B3"/>
      <c r="C3"/>
      <c r="D3"/>
    </row>
    <row r="4">
      <c r="A4" t="s" s="16">
        <v>118</v>
      </c>
      <c r="B4"/>
      <c r="C4"/>
      <c r="D4"/>
    </row>
    <row r="5">
      <c r="A5" t="s" s="17">
        <v>119</v>
      </c>
      <c r="B5" t="str" s="14">
        <f>Procedure!D2</f>
        <v>Mise en place du poste de travail — Vérifier les D.L.C., peser les denrées, sélectionner le matériel nécessaire. Désinfecter le matériel et le poste de travail suivant les protocoles.</v>
      </c>
      <c r="C5"/>
      <c r="D5"/>
    </row>
    <row r="6">
      <c r="A6" t="s" s="17">
        <v>120</v>
      </c>
      <c r="B6" t="str" s="14">
        <f>Procedure!D3</f>
        <v>Préparations préliminaires — Laver et désinfecter, puis peler, épépiner et laver à nouveau les végétaux suivant la procédure. Au coupe-légumes, tailler les fruits en petits cubes de 1 cm x 1 cm. Réserver dans un bac GN 2/1 H 150 en polycarbonate, muni d'une grille égouttoir, pour qu'ils rejettent leur jus, couvrir et stocker au froid. Déconditionner la chair de crabe. Filmer et réserver au froid dans une calotte. Couper et tailler en lanières des tranches de jambon fumé. Filmer et réserver au froid dans un bac GN 1/1 H 25.</v>
      </c>
      <c r="C6"/>
      <c r="D6"/>
    </row>
    <row r="7">
      <c r="A7"/>
      <c r="B7" t="str">
        <f>Besoins!B16</f>
        <v>CONCOMBRE France cat.I 500-600g colis de 12</v>
      </c>
      <c r="C7" s="11">
        <f>Besoins!E16</f>
        <v>3</v>
      </c>
      <c r="D7" t="str">
        <f>Besoins!F16</f>
        <v>kg</v>
      </c>
    </row>
    <row r="8">
      <c r="A8"/>
      <c r="B8" t="str">
        <f>Besoins!B19</f>
        <v>PASTÈQUE sans pépin Espagne colis de 2</v>
      </c>
      <c r="C8" s="11">
        <f>Besoins!E19</f>
        <v>3</v>
      </c>
      <c r="D8" t="str">
        <f>Besoins!F19</f>
        <v>kg</v>
      </c>
    </row>
    <row r="9">
      <c r="A9"/>
      <c r="B9" t="s">
        <v>121</v>
      </c>
      <c r="C9" s="11">
        <f>'Besoins'!$B$2*5</f>
        <v>5</v>
      </c>
      <c r="D9" t="s">
        <v>37</v>
      </c>
    </row>
    <row r="10">
      <c r="A10"/>
      <c r="B10" t="str">
        <f>Besoins!B17</f>
        <v>COURGETTE verte France cat.I 14-21cm</v>
      </c>
      <c r="C10" s="11">
        <f>Besoins!E17</f>
        <v>3</v>
      </c>
      <c r="D10" t="str">
        <f>Besoins!F17</f>
        <v>kg</v>
      </c>
    </row>
    <row r="11">
      <c r="A11"/>
      <c r="B11" t="str">
        <f>Besoins!B11</f>
        <v>Chair de crabe</v>
      </c>
      <c r="C11" s="11">
        <f>Besoins!E11</f>
        <v>1.5</v>
      </c>
      <c r="D11" t="str">
        <f>Besoins!F11</f>
        <v>kg</v>
      </c>
    </row>
    <row r="12">
      <c r="A12"/>
      <c r="B12" t="str">
        <f>Besoins!B8</f>
        <v>Demi jambon fumé grill</v>
      </c>
      <c r="C12" s="11">
        <f>Besoins!E8</f>
        <v>1.5</v>
      </c>
      <c r="D12" t="str">
        <f>Besoins!F8</f>
        <v>kg</v>
      </c>
    </row>
    <row r="13">
      <c r="A13" t="s" s="17">
        <v>122</v>
      </c>
      <c r="B13" t="str" s="14">
        <f>Procedure!D4</f>
        <v>Confectionner la mayonnaise au miel — Voir procédé complet Fiche 203 (base) + 203B (ajout miel), préparer 0,833× la quantité de base. Débarrasser dans un bac GN 1/2 H 200. Couvrir ou filmer et stocker au froid en attente d'utilisation.</v>
      </c>
      <c r="C13"/>
      <c r="D13"/>
    </row>
    <row r="14">
      <c r="A14"/>
      <c r="B14" t="s">
        <v>123</v>
      </c>
      <c r="C14" s="11">
        <f>'Besoins'!$B$2*0.833</f>
        <v>0.833</v>
      </c>
      <c r="D14" t="s">
        <v>86</v>
      </c>
    </row>
    <row r="15">
      <c r="A15" t="s" s="17">
        <v>124</v>
      </c>
      <c r="B15" t="str" s="14">
        <f>Procedure!D5</f>
        <v>Confectionner la piémontaise — Mélanger les fruits, la chair de crabe et la mayonnaise. Rectifier l'assaisonnement.</v>
      </c>
      <c r="C15"/>
      <c r="D15"/>
    </row>
    <row r="16">
      <c r="A16" t="s" s="17">
        <v>125</v>
      </c>
      <c r="B16" t="str" s="14">
        <f>Procedure!D6</f>
        <v>Dresser — Garnir les raviers et disposer les lanières de jambon sur le dessus.</v>
      </c>
      <c r="C16"/>
      <c r="D16"/>
    </row>
    <row r="17">
      <c r="A17"/>
      <c r="B17"/>
      <c r="C17"/>
      <c r="D17"/>
    </row>
    <row r="18">
      <c r="A18" t="s" s="16">
        <v>126</v>
      </c>
      <c r="B18"/>
      <c r="C18"/>
      <c r="D18"/>
    </row>
    <row r="19">
      <c r="A19" t="s" s="17">
        <v>119</v>
      </c>
      <c r="B19" t="str" s="14">
        <f>Procedure!D7</f>
        <v>Identique à la base (203), en incorporant le miel aux éléments du départ (étape 1).</v>
      </c>
      <c r="C19"/>
      <c r="D19"/>
    </row>
    <row r="20">
      <c r="A20"/>
      <c r="B20" t="s">
        <v>127</v>
      </c>
      <c r="C20" s="11">
        <f>'Besoins'!$B$2*0.833</f>
        <v>0.833</v>
      </c>
      <c r="D20" t="s">
        <v>24</v>
      </c>
    </row>
    <row r="21">
      <c r="A21"/>
      <c r="B21" t="str">
        <f>Besoins!B15</f>
        <v>Miel liquide toutes fleurs pot 1kg</v>
      </c>
      <c r="C21" s="11">
        <f>Besoins!E15</f>
        <v>0.003332</v>
      </c>
      <c r="D21" t="str">
        <f>Besoins!F15</f>
        <v>kg</v>
      </c>
    </row>
    <row r="22">
      <c r="A22"/>
      <c r="B22"/>
      <c r="C22"/>
      <c r="D22"/>
    </row>
    <row r="23">
      <c r="A23" t="s" s="16">
        <v>128</v>
      </c>
      <c r="B23"/>
      <c r="C23"/>
      <c r="D23"/>
    </row>
    <row r="24">
      <c r="A24" t="s" s="17">
        <v>119</v>
      </c>
      <c r="B24" t="str" s="14">
        <f>Procedure!D8</f>
        <v>Dans la cuve du batteur, au fouet, mélanger la moutarde, le sel, le poivre, le poivre de Cayenne, les jaunes d'œufs pasteurisés et un quart du volume du vinaigre.</v>
      </c>
      <c r="C24"/>
      <c r="D24"/>
    </row>
    <row r="25">
      <c r="A25"/>
      <c r="B25" t="str">
        <f>Besoins!B20</f>
        <v>Sel fin de cuisine</v>
      </c>
      <c r="C25" s="11">
        <f>Besoins!E20</f>
        <v>0.000125</v>
      </c>
      <c r="D25" t="str">
        <f>Besoins!F20</f>
        <v>kg</v>
      </c>
    </row>
    <row r="26">
      <c r="A26"/>
      <c r="B26" t="str">
        <f>Besoins!B10</f>
        <v>Poivre noir moulu</v>
      </c>
      <c r="C26" s="11">
        <f>Besoins!E10</f>
        <v>0.00005</v>
      </c>
      <c r="D26" t="str">
        <f>Besoins!F10</f>
        <v>kg</v>
      </c>
    </row>
    <row r="27">
      <c r="A27"/>
      <c r="B27" t="str">
        <f>Besoins!B9</f>
        <v>Piment de Cayenne</v>
      </c>
      <c r="C27" s="11">
        <f>Besoins!E9</f>
        <v>0.000008</v>
      </c>
      <c r="D27" t="str">
        <f>Besoins!F9</f>
        <v>kg</v>
      </c>
    </row>
    <row r="28">
      <c r="A28"/>
      <c r="B28" t="str">
        <f>Besoins!B13</f>
        <v>Moutarde de Dijon seau 5kg</v>
      </c>
      <c r="C28" s="11">
        <f>Besoins!E13</f>
        <v>0.00075</v>
      </c>
      <c r="D28" t="str">
        <f>Besoins!F13</f>
        <v>kg</v>
      </c>
    </row>
    <row r="29">
      <c r="A29"/>
      <c r="B29" t="s">
        <v>129</v>
      </c>
      <c r="C29" s="11">
        <f>'Besoins'!$B$2*0.12495</f>
        <v>0.12495</v>
      </c>
      <c r="D29" t="s">
        <v>24</v>
      </c>
    </row>
    <row r="30">
      <c r="A30" t="s" s="17">
        <v>120</v>
      </c>
      <c r="B30" t="str" s="14">
        <f>Procedure!D9</f>
        <v>En deuxième vitesse, incorporer l'huile en filet régulier.</v>
      </c>
      <c r="C30"/>
      <c r="D30"/>
    </row>
    <row r="31">
      <c r="A31"/>
      <c r="B31" t="s">
        <v>130</v>
      </c>
      <c r="C31" s="11">
        <f>'Besoins'!$B$2*0.02499</f>
        <v>0.02499</v>
      </c>
      <c r="D31" t="s">
        <v>86</v>
      </c>
    </row>
    <row r="32">
      <c r="A32" t="s" s="17">
        <v>122</v>
      </c>
      <c r="B32" t="str" s="14">
        <f>Procedure!D10</f>
        <v>En fin de montage de la mayonnaise, ajouter le reste du vinaigre.</v>
      </c>
      <c r="C32"/>
      <c r="D32"/>
    </row>
    <row r="33">
      <c r="A33" t="s" s="17">
        <v>124</v>
      </c>
      <c r="B33" t="str" s="14">
        <f>Procedure!D11</f>
        <v>En troisième vitesse, serrer la mayonnaise pendant 2 minutes.</v>
      </c>
      <c r="C33"/>
      <c r="D33"/>
    </row>
    <row r="34">
      <c r="A34" t="s" s="17">
        <v>125</v>
      </c>
      <c r="B34" t="str" s="14">
        <f>Procedure!D12</f>
        <v>Vérifier l'assaisonnement et la consistance de la sauce.</v>
      </c>
      <c r="C34"/>
      <c r="D34"/>
    </row>
    <row r="35">
      <c r="A35"/>
      <c r="B35"/>
      <c r="C35"/>
      <c r="D35"/>
    </row>
    <row r="36">
      <c r="A36" t="s" s="18">
        <v>21</v>
      </c>
      <c r="B36"/>
      <c r="C36"/>
      <c r="D36"/>
    </row>
  </sheetData>
  <sheetProtection sheet="1" formatRows="0" formatColumns="0"/>
  <mergeCells count="17">
    <mergeCell ref="A1:D1"/>
    <mergeCell ref="A2:D2"/>
    <mergeCell ref="A4:D4"/>
    <mergeCell ref="B5:D5"/>
    <mergeCell ref="B6:D6"/>
    <mergeCell ref="B13:D13"/>
    <mergeCell ref="B15:D15"/>
    <mergeCell ref="B16:D16"/>
    <mergeCell ref="A18:D18"/>
    <mergeCell ref="B19:D19"/>
    <mergeCell ref="A23:D23"/>
    <mergeCell ref="B24:D24"/>
    <mergeCell ref="B30:D30"/>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PIÉMONTAISE DE CUCURBITACÉES AU</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